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IFP_NEW\1_DANE\1_03_Databazy\02_Danove_prijmy_web\2015\novy_web\"/>
    </mc:Choice>
  </mc:AlternateContent>
  <xr:revisionPtr revIDLastSave="0" documentId="8_{3745EDD6-ADA0-4B8C-8B99-2DAD53B21106}" xr6:coauthVersionLast="47" xr6:coauthVersionMax="47" xr10:uidLastSave="{00000000-0000-0000-0000-000000000000}"/>
  <bookViews>
    <workbookView xWindow="-28920" yWindow="-120" windowWidth="29040" windowHeight="16440" xr2:uid="{3247A2DF-1ADB-4845-9EB5-AF47871A1DD2}"/>
  </bookViews>
  <sheets>
    <sheet name="SD_Mineralne oleje" sheetId="1" r:id="rId1"/>
    <sheet name="SD_Tabak" sheetId="2" r:id="rId2"/>
    <sheet name="SD_Lieh" sheetId="3" r:id="rId3"/>
    <sheet name="SD_Pivo" sheetId="4" r:id="rId4"/>
    <sheet name="SD_Vino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1" i="5" l="1"/>
  <c r="E121" i="5" s="1"/>
  <c r="D120" i="5"/>
  <c r="E120" i="5" s="1"/>
  <c r="E119" i="5"/>
  <c r="D119" i="5"/>
  <c r="D118" i="5"/>
  <c r="E118" i="5" s="1"/>
  <c r="D117" i="5"/>
  <c r="E117" i="5" s="1"/>
  <c r="E116" i="5"/>
  <c r="D116" i="5"/>
  <c r="D115" i="5"/>
  <c r="E115" i="5" s="1"/>
  <c r="D114" i="5"/>
  <c r="E114" i="5" s="1"/>
  <c r="E113" i="5"/>
  <c r="D113" i="5"/>
  <c r="E112" i="5"/>
  <c r="D112" i="5"/>
  <c r="E111" i="5"/>
  <c r="D111" i="5"/>
  <c r="D110" i="5"/>
  <c r="E110" i="5" s="1"/>
  <c r="D109" i="5"/>
  <c r="E109" i="5" s="1"/>
  <c r="E108" i="5"/>
  <c r="D108" i="5"/>
  <c r="D107" i="5"/>
  <c r="E107" i="5" s="1"/>
  <c r="D106" i="5"/>
  <c r="E106" i="5" s="1"/>
  <c r="E105" i="5"/>
  <c r="D105" i="5"/>
  <c r="D104" i="5"/>
  <c r="E104" i="5" s="1"/>
  <c r="E103" i="5"/>
  <c r="D103" i="5"/>
  <c r="D102" i="5"/>
  <c r="E102" i="5" s="1"/>
  <c r="D101" i="5"/>
  <c r="E101" i="5" s="1"/>
  <c r="E100" i="5"/>
  <c r="D100" i="5"/>
  <c r="D99" i="5"/>
  <c r="E99" i="5" s="1"/>
  <c r="D98" i="5"/>
  <c r="E98" i="5" s="1"/>
  <c r="E97" i="5"/>
  <c r="D97" i="5"/>
  <c r="D96" i="5"/>
  <c r="E96" i="5" s="1"/>
  <c r="E95" i="5"/>
  <c r="D95" i="5"/>
  <c r="D94" i="5"/>
  <c r="E94" i="5" s="1"/>
  <c r="D93" i="5"/>
  <c r="E93" i="5" s="1"/>
  <c r="E92" i="5"/>
  <c r="D92" i="5"/>
  <c r="D91" i="5"/>
  <c r="E91" i="5" s="1"/>
  <c r="D90" i="5"/>
  <c r="E90" i="5" s="1"/>
  <c r="E89" i="5"/>
  <c r="D89" i="5"/>
  <c r="D88" i="5"/>
  <c r="E88" i="5" s="1"/>
  <c r="E87" i="5"/>
  <c r="D87" i="5"/>
  <c r="D86" i="5"/>
  <c r="E86" i="5" s="1"/>
  <c r="D85" i="5"/>
  <c r="E85" i="5" s="1"/>
  <c r="E84" i="5"/>
  <c r="D84" i="5"/>
  <c r="D83" i="5"/>
  <c r="E83" i="5" s="1"/>
  <c r="D82" i="5"/>
  <c r="E82" i="5" s="1"/>
  <c r="E81" i="5"/>
  <c r="D81" i="5"/>
  <c r="D80" i="5"/>
  <c r="E80" i="5" s="1"/>
  <c r="E79" i="5"/>
  <c r="D79" i="5"/>
  <c r="D78" i="5"/>
  <c r="E78" i="5" s="1"/>
  <c r="D77" i="5"/>
  <c r="E77" i="5" s="1"/>
  <c r="E76" i="5"/>
  <c r="D76" i="5"/>
  <c r="E75" i="5"/>
  <c r="D75" i="5"/>
  <c r="D74" i="5"/>
  <c r="E74" i="5" s="1"/>
  <c r="E73" i="5"/>
  <c r="D73" i="5"/>
  <c r="D72" i="5"/>
  <c r="E72" i="5" s="1"/>
  <c r="E71" i="5"/>
  <c r="D71" i="5"/>
  <c r="D70" i="5"/>
  <c r="E70" i="5" s="1"/>
  <c r="D69" i="5"/>
  <c r="E69" i="5" s="1"/>
  <c r="D68" i="5"/>
  <c r="E68" i="5" s="1"/>
  <c r="E67" i="5"/>
  <c r="D67" i="5"/>
  <c r="D66" i="5"/>
  <c r="E66" i="5" s="1"/>
  <c r="E65" i="5"/>
  <c r="D65" i="5"/>
  <c r="D64" i="5"/>
  <c r="E64" i="5" s="1"/>
  <c r="E63" i="5"/>
  <c r="D63" i="5"/>
  <c r="D62" i="5"/>
  <c r="E62" i="5" s="1"/>
  <c r="D61" i="5"/>
  <c r="E61" i="5" s="1"/>
  <c r="D60" i="5"/>
  <c r="E60" i="5" s="1"/>
  <c r="E59" i="5"/>
  <c r="D59" i="5"/>
  <c r="D58" i="5"/>
  <c r="E58" i="5" s="1"/>
  <c r="E57" i="5"/>
  <c r="D57" i="5"/>
  <c r="D56" i="5"/>
  <c r="E56" i="5" s="1"/>
  <c r="E55" i="5"/>
  <c r="D55" i="5"/>
  <c r="D54" i="5"/>
  <c r="E54" i="5" s="1"/>
  <c r="D53" i="5"/>
  <c r="E53" i="5" s="1"/>
  <c r="D52" i="5"/>
  <c r="E52" i="5" s="1"/>
  <c r="E51" i="5"/>
  <c r="D51" i="5"/>
  <c r="D50" i="5"/>
  <c r="E50" i="5" s="1"/>
  <c r="E49" i="5"/>
  <c r="D49" i="5"/>
  <c r="D48" i="5"/>
  <c r="E48" i="5" s="1"/>
  <c r="E47" i="5"/>
  <c r="D47" i="5"/>
  <c r="D46" i="5"/>
  <c r="E46" i="5" s="1"/>
  <c r="D45" i="5"/>
  <c r="E45" i="5" s="1"/>
  <c r="D44" i="5"/>
  <c r="E44" i="5" s="1"/>
  <c r="D43" i="5"/>
  <c r="E43" i="5" s="1"/>
  <c r="D42" i="5"/>
  <c r="E42" i="5" s="1"/>
  <c r="E41" i="5"/>
  <c r="D41" i="5"/>
  <c r="D40" i="5"/>
  <c r="E40" i="5" s="1"/>
  <c r="E39" i="5"/>
  <c r="D39" i="5"/>
  <c r="D38" i="5"/>
  <c r="E38" i="5" s="1"/>
  <c r="D37" i="5"/>
  <c r="E37" i="5" s="1"/>
  <c r="D36" i="5"/>
  <c r="E36" i="5" s="1"/>
  <c r="D35" i="5"/>
  <c r="E35" i="5" s="1"/>
  <c r="D34" i="5"/>
  <c r="E34" i="5" s="1"/>
  <c r="E33" i="5"/>
  <c r="D33" i="5"/>
  <c r="D32" i="5"/>
  <c r="E32" i="5" s="1"/>
  <c r="E31" i="5"/>
  <c r="D31" i="5"/>
  <c r="D30" i="5"/>
  <c r="E30" i="5" s="1"/>
  <c r="D29" i="5"/>
  <c r="E29" i="5" s="1"/>
  <c r="D28" i="5"/>
  <c r="E28" i="5" s="1"/>
  <c r="D27" i="5"/>
  <c r="E27" i="5" s="1"/>
  <c r="D26" i="5"/>
  <c r="E26" i="5" s="1"/>
  <c r="E25" i="5"/>
  <c r="D25" i="5"/>
  <c r="D24" i="5"/>
  <c r="E24" i="5" s="1"/>
  <c r="E23" i="5"/>
  <c r="D23" i="5"/>
  <c r="D22" i="5"/>
  <c r="E22" i="5" s="1"/>
  <c r="D21" i="5"/>
  <c r="E21" i="5" s="1"/>
  <c r="D20" i="5"/>
  <c r="E20" i="5" s="1"/>
  <c r="D19" i="5"/>
  <c r="E19" i="5" s="1"/>
  <c r="D18" i="5"/>
  <c r="E18" i="5" s="1"/>
  <c r="E17" i="5"/>
  <c r="D17" i="5"/>
  <c r="D16" i="5"/>
  <c r="E16" i="5" s="1"/>
  <c r="E15" i="5"/>
  <c r="D15" i="5"/>
  <c r="D14" i="5"/>
  <c r="E14" i="5" s="1"/>
  <c r="D13" i="5"/>
  <c r="E13" i="5" s="1"/>
  <c r="D12" i="5"/>
  <c r="E12" i="5" s="1"/>
  <c r="D11" i="5"/>
  <c r="E11" i="5" s="1"/>
  <c r="D10" i="5"/>
  <c r="E10" i="5" s="1"/>
  <c r="E9" i="5"/>
  <c r="D9" i="5"/>
  <c r="D8" i="5"/>
  <c r="E8" i="5" s="1"/>
  <c r="E7" i="5"/>
  <c r="D7" i="5"/>
  <c r="D6" i="5"/>
  <c r="E6" i="5" s="1"/>
  <c r="D5" i="5"/>
  <c r="E5" i="5" s="1"/>
  <c r="D4" i="5"/>
  <c r="E4" i="5" s="1"/>
  <c r="E121" i="4"/>
  <c r="D121" i="4"/>
  <c r="E120" i="4"/>
  <c r="D120" i="4"/>
  <c r="E119" i="4"/>
  <c r="D119" i="4"/>
  <c r="D118" i="4"/>
  <c r="E118" i="4" s="1"/>
  <c r="D117" i="4"/>
  <c r="E117" i="4" s="1"/>
  <c r="D116" i="4"/>
  <c r="E116" i="4" s="1"/>
  <c r="D115" i="4"/>
  <c r="E115" i="4" s="1"/>
  <c r="E114" i="4"/>
  <c r="D114" i="4"/>
  <c r="E113" i="4"/>
  <c r="D113" i="4"/>
  <c r="E112" i="4"/>
  <c r="D112" i="4"/>
  <c r="E111" i="4"/>
  <c r="D111" i="4"/>
  <c r="D110" i="4"/>
  <c r="E110" i="4" s="1"/>
  <c r="D109" i="4"/>
  <c r="E109" i="4" s="1"/>
  <c r="D108" i="4"/>
  <c r="E108" i="4" s="1"/>
  <c r="D107" i="4"/>
  <c r="E107" i="4" s="1"/>
  <c r="E106" i="4"/>
  <c r="D106" i="4"/>
  <c r="E105" i="4"/>
  <c r="D105" i="4"/>
  <c r="E104" i="4"/>
  <c r="D104" i="4"/>
  <c r="E103" i="4"/>
  <c r="D103" i="4"/>
  <c r="D102" i="4"/>
  <c r="E102" i="4" s="1"/>
  <c r="D101" i="4"/>
  <c r="E101" i="4" s="1"/>
  <c r="D100" i="4"/>
  <c r="E100" i="4" s="1"/>
  <c r="D99" i="4"/>
  <c r="E99" i="4" s="1"/>
  <c r="E98" i="4"/>
  <c r="D98" i="4"/>
  <c r="E97" i="4"/>
  <c r="D97" i="4"/>
  <c r="E96" i="4"/>
  <c r="D96" i="4"/>
  <c r="E95" i="4"/>
  <c r="D95" i="4"/>
  <c r="D94" i="4"/>
  <c r="E94" i="4" s="1"/>
  <c r="D93" i="4"/>
  <c r="E93" i="4" s="1"/>
  <c r="D92" i="4"/>
  <c r="E92" i="4" s="1"/>
  <c r="D91" i="4"/>
  <c r="E91" i="4" s="1"/>
  <c r="E90" i="4"/>
  <c r="D90" i="4"/>
  <c r="E89" i="4"/>
  <c r="D89" i="4"/>
  <c r="E88" i="4"/>
  <c r="D88" i="4"/>
  <c r="E87" i="4"/>
  <c r="D87" i="4"/>
  <c r="D86" i="4"/>
  <c r="E86" i="4" s="1"/>
  <c r="D85" i="4"/>
  <c r="E85" i="4" s="1"/>
  <c r="D84" i="4"/>
  <c r="E84" i="4" s="1"/>
  <c r="D83" i="4"/>
  <c r="E83" i="4" s="1"/>
  <c r="E82" i="4"/>
  <c r="D82" i="4"/>
  <c r="E81" i="4"/>
  <c r="D81" i="4"/>
  <c r="E80" i="4"/>
  <c r="D80" i="4"/>
  <c r="E79" i="4"/>
  <c r="D79" i="4"/>
  <c r="D78" i="4"/>
  <c r="E78" i="4" s="1"/>
  <c r="D77" i="4"/>
  <c r="E77" i="4" s="1"/>
  <c r="D76" i="4"/>
  <c r="E76" i="4" s="1"/>
  <c r="D75" i="4"/>
  <c r="E75" i="4" s="1"/>
  <c r="E74" i="4"/>
  <c r="D74" i="4"/>
  <c r="E73" i="4"/>
  <c r="D73" i="4"/>
  <c r="E72" i="4"/>
  <c r="D72" i="4"/>
  <c r="D71" i="4"/>
  <c r="E71" i="4" s="1"/>
  <c r="D70" i="4"/>
  <c r="E70" i="4" s="1"/>
  <c r="D69" i="4"/>
  <c r="E69" i="4" s="1"/>
  <c r="D68" i="4"/>
  <c r="E68" i="4" s="1"/>
  <c r="D67" i="4"/>
  <c r="E67" i="4" s="1"/>
  <c r="E66" i="4"/>
  <c r="D66" i="4"/>
  <c r="E65" i="4"/>
  <c r="D65" i="4"/>
  <c r="E64" i="4"/>
  <c r="D64" i="4"/>
  <c r="E63" i="4"/>
  <c r="D63" i="4"/>
  <c r="D62" i="4"/>
  <c r="E62" i="4" s="1"/>
  <c r="D61" i="4"/>
  <c r="E61" i="4" s="1"/>
  <c r="D60" i="4"/>
  <c r="E60" i="4" s="1"/>
  <c r="D59" i="4"/>
  <c r="E59" i="4" s="1"/>
  <c r="E58" i="4"/>
  <c r="D58" i="4"/>
  <c r="E57" i="4"/>
  <c r="D57" i="4"/>
  <c r="E56" i="4"/>
  <c r="D56" i="4"/>
  <c r="E55" i="4"/>
  <c r="D55" i="4"/>
  <c r="D54" i="4"/>
  <c r="E54" i="4" s="1"/>
  <c r="D53" i="4"/>
  <c r="E53" i="4" s="1"/>
  <c r="D52" i="4"/>
  <c r="E52" i="4" s="1"/>
  <c r="D51" i="4"/>
  <c r="E51" i="4" s="1"/>
  <c r="E50" i="4"/>
  <c r="D50" i="4"/>
  <c r="D49" i="4"/>
  <c r="E49" i="4" s="1"/>
  <c r="E48" i="4"/>
  <c r="D48" i="4"/>
  <c r="E47" i="4"/>
  <c r="D47" i="4"/>
  <c r="D46" i="4"/>
  <c r="E46" i="4" s="1"/>
  <c r="D45" i="4"/>
  <c r="E45" i="4" s="1"/>
  <c r="E44" i="4"/>
  <c r="D44" i="4"/>
  <c r="D43" i="4"/>
  <c r="E43" i="4" s="1"/>
  <c r="E42" i="4"/>
  <c r="D42" i="4"/>
  <c r="D41" i="4"/>
  <c r="E41" i="4" s="1"/>
  <c r="E40" i="4"/>
  <c r="D40" i="4"/>
  <c r="D39" i="4"/>
  <c r="E39" i="4" s="1"/>
  <c r="D38" i="4"/>
  <c r="E38" i="4" s="1"/>
  <c r="D37" i="4"/>
  <c r="E37" i="4" s="1"/>
  <c r="D36" i="4"/>
  <c r="E36" i="4" s="1"/>
  <c r="D35" i="4"/>
  <c r="E35" i="4" s="1"/>
  <c r="E34" i="4"/>
  <c r="D34" i="4"/>
  <c r="D33" i="4"/>
  <c r="E33" i="4" s="1"/>
  <c r="E32" i="4"/>
  <c r="D32" i="4"/>
  <c r="D31" i="4"/>
  <c r="E31" i="4" s="1"/>
  <c r="D30" i="4"/>
  <c r="E30" i="4" s="1"/>
  <c r="D29" i="4"/>
  <c r="E29" i="4" s="1"/>
  <c r="D28" i="4"/>
  <c r="E28" i="4" s="1"/>
  <c r="D27" i="4"/>
  <c r="E27" i="4" s="1"/>
  <c r="E26" i="4"/>
  <c r="D26" i="4"/>
  <c r="D25" i="4"/>
  <c r="E25" i="4" s="1"/>
  <c r="E24" i="4"/>
  <c r="D24" i="4"/>
  <c r="D23" i="4"/>
  <c r="E23" i="4" s="1"/>
  <c r="D22" i="4"/>
  <c r="E22" i="4" s="1"/>
  <c r="D21" i="4"/>
  <c r="E21" i="4" s="1"/>
  <c r="D20" i="4"/>
  <c r="E20" i="4" s="1"/>
  <c r="D19" i="4"/>
  <c r="E19" i="4" s="1"/>
  <c r="E18" i="4"/>
  <c r="D18" i="4"/>
  <c r="D17" i="4"/>
  <c r="E17" i="4" s="1"/>
  <c r="E16" i="4"/>
  <c r="D16" i="4"/>
  <c r="D15" i="4"/>
  <c r="E15" i="4" s="1"/>
  <c r="D14" i="4"/>
  <c r="E14" i="4" s="1"/>
  <c r="D13" i="4"/>
  <c r="E13" i="4" s="1"/>
  <c r="D12" i="4"/>
  <c r="E12" i="4" s="1"/>
  <c r="D11" i="4"/>
  <c r="E11" i="4" s="1"/>
  <c r="E10" i="4"/>
  <c r="D10" i="4"/>
  <c r="D9" i="4"/>
  <c r="E9" i="4" s="1"/>
  <c r="E8" i="4"/>
  <c r="D8" i="4"/>
  <c r="D7" i="4"/>
  <c r="E7" i="4" s="1"/>
  <c r="D6" i="4"/>
  <c r="E6" i="4" s="1"/>
  <c r="D5" i="4"/>
  <c r="E5" i="4" s="1"/>
  <c r="E4" i="4"/>
  <c r="D4" i="4"/>
  <c r="G121" i="3"/>
  <c r="F121" i="3"/>
  <c r="D121" i="3"/>
  <c r="G120" i="3"/>
  <c r="F120" i="3"/>
  <c r="D120" i="3"/>
  <c r="G119" i="3"/>
  <c r="F119" i="3"/>
  <c r="D119" i="3"/>
  <c r="G118" i="3"/>
  <c r="F118" i="3"/>
  <c r="D118" i="3"/>
  <c r="G117" i="3"/>
  <c r="F117" i="3"/>
  <c r="D117" i="3"/>
  <c r="G116" i="3"/>
  <c r="F116" i="3"/>
  <c r="D116" i="3"/>
  <c r="G115" i="3"/>
  <c r="F115" i="3"/>
  <c r="D115" i="3"/>
  <c r="G114" i="3"/>
  <c r="F114" i="3"/>
  <c r="D114" i="3"/>
  <c r="G113" i="3"/>
  <c r="F113" i="3"/>
  <c r="D113" i="3"/>
  <c r="G112" i="3"/>
  <c r="F112" i="3"/>
  <c r="D112" i="3"/>
  <c r="G111" i="3"/>
  <c r="F111" i="3"/>
  <c r="D111" i="3"/>
  <c r="G110" i="3"/>
  <c r="F110" i="3"/>
  <c r="D110" i="3"/>
  <c r="G109" i="3"/>
  <c r="F109" i="3"/>
  <c r="D109" i="3"/>
  <c r="G108" i="3"/>
  <c r="F108" i="3"/>
  <c r="D108" i="3"/>
  <c r="G107" i="3"/>
  <c r="F107" i="3"/>
  <c r="D107" i="3"/>
  <c r="G106" i="3"/>
  <c r="F106" i="3"/>
  <c r="D106" i="3"/>
  <c r="G105" i="3"/>
  <c r="F105" i="3"/>
  <c r="D105" i="3"/>
  <c r="G104" i="3"/>
  <c r="F104" i="3"/>
  <c r="D104" i="3"/>
  <c r="G103" i="3"/>
  <c r="F103" i="3"/>
  <c r="D103" i="3"/>
  <c r="G102" i="3"/>
  <c r="F102" i="3"/>
  <c r="D102" i="3"/>
  <c r="G101" i="3"/>
  <c r="F101" i="3"/>
  <c r="D101" i="3"/>
  <c r="G100" i="3"/>
  <c r="F100" i="3"/>
  <c r="D100" i="3"/>
  <c r="G99" i="3"/>
  <c r="F99" i="3"/>
  <c r="D99" i="3"/>
  <c r="G98" i="3"/>
  <c r="F98" i="3"/>
  <c r="D98" i="3"/>
  <c r="G97" i="3"/>
  <c r="F97" i="3"/>
  <c r="D97" i="3"/>
  <c r="G96" i="3"/>
  <c r="F96" i="3"/>
  <c r="D96" i="3"/>
  <c r="G95" i="3"/>
  <c r="F95" i="3"/>
  <c r="D95" i="3"/>
  <c r="G94" i="3"/>
  <c r="F94" i="3"/>
  <c r="D94" i="3"/>
  <c r="G93" i="3"/>
  <c r="F93" i="3"/>
  <c r="D93" i="3"/>
  <c r="G92" i="3"/>
  <c r="F92" i="3"/>
  <c r="D92" i="3"/>
  <c r="G91" i="3"/>
  <c r="F91" i="3"/>
  <c r="D91" i="3"/>
  <c r="G90" i="3"/>
  <c r="F90" i="3"/>
  <c r="D90" i="3"/>
  <c r="G89" i="3"/>
  <c r="F89" i="3"/>
  <c r="D89" i="3"/>
  <c r="G88" i="3"/>
  <c r="F88" i="3"/>
  <c r="D88" i="3"/>
  <c r="G87" i="3"/>
  <c r="F87" i="3"/>
  <c r="D87" i="3"/>
  <c r="G86" i="3"/>
  <c r="F86" i="3"/>
  <c r="D86" i="3"/>
  <c r="G85" i="3"/>
  <c r="F85" i="3"/>
  <c r="D85" i="3"/>
  <c r="G84" i="3"/>
  <c r="F84" i="3"/>
  <c r="D84" i="3"/>
  <c r="G83" i="3"/>
  <c r="F83" i="3"/>
  <c r="D83" i="3"/>
  <c r="G82" i="3"/>
  <c r="F82" i="3"/>
  <c r="D82" i="3"/>
  <c r="G81" i="3"/>
  <c r="F81" i="3"/>
  <c r="D81" i="3"/>
  <c r="G80" i="3"/>
  <c r="F80" i="3"/>
  <c r="D80" i="3"/>
  <c r="G79" i="3"/>
  <c r="F79" i="3"/>
  <c r="D79" i="3"/>
  <c r="G78" i="3"/>
  <c r="F78" i="3"/>
  <c r="D78" i="3"/>
  <c r="G77" i="3"/>
  <c r="F77" i="3"/>
  <c r="D77" i="3"/>
  <c r="G76" i="3"/>
  <c r="F76" i="3"/>
  <c r="D76" i="3"/>
  <c r="G75" i="3"/>
  <c r="F75" i="3"/>
  <c r="D75" i="3"/>
  <c r="G74" i="3"/>
  <c r="F74" i="3"/>
  <c r="D74" i="3"/>
  <c r="G73" i="3"/>
  <c r="F73" i="3"/>
  <c r="D73" i="3"/>
  <c r="G72" i="3"/>
  <c r="F72" i="3"/>
  <c r="D72" i="3"/>
  <c r="G71" i="3"/>
  <c r="F71" i="3"/>
  <c r="D71" i="3"/>
  <c r="G70" i="3"/>
  <c r="F70" i="3"/>
  <c r="D70" i="3"/>
  <c r="G69" i="3"/>
  <c r="F69" i="3"/>
  <c r="D69" i="3"/>
  <c r="G68" i="3"/>
  <c r="F68" i="3"/>
  <c r="D68" i="3"/>
  <c r="G67" i="3"/>
  <c r="F67" i="3"/>
  <c r="D67" i="3"/>
  <c r="G66" i="3"/>
  <c r="F66" i="3"/>
  <c r="D66" i="3"/>
  <c r="G65" i="3"/>
  <c r="F65" i="3"/>
  <c r="D65" i="3"/>
  <c r="G64" i="3"/>
  <c r="F64" i="3"/>
  <c r="D64" i="3"/>
  <c r="G63" i="3"/>
  <c r="F63" i="3"/>
  <c r="D63" i="3"/>
  <c r="G62" i="3"/>
  <c r="F62" i="3"/>
  <c r="D62" i="3"/>
  <c r="G61" i="3"/>
  <c r="F61" i="3"/>
  <c r="D61" i="3"/>
  <c r="G60" i="3"/>
  <c r="F60" i="3"/>
  <c r="D60" i="3"/>
  <c r="G59" i="3"/>
  <c r="F59" i="3"/>
  <c r="D59" i="3"/>
  <c r="G58" i="3"/>
  <c r="F58" i="3"/>
  <c r="D58" i="3"/>
  <c r="G57" i="3"/>
  <c r="F57" i="3"/>
  <c r="D57" i="3"/>
  <c r="G56" i="3"/>
  <c r="F56" i="3"/>
  <c r="D56" i="3"/>
  <c r="G55" i="3"/>
  <c r="F55" i="3"/>
  <c r="D55" i="3"/>
  <c r="G54" i="3"/>
  <c r="F54" i="3"/>
  <c r="D54" i="3"/>
  <c r="G53" i="3"/>
  <c r="F53" i="3"/>
  <c r="D53" i="3"/>
  <c r="G52" i="3"/>
  <c r="F52" i="3"/>
  <c r="D52" i="3"/>
  <c r="G51" i="3"/>
  <c r="F51" i="3"/>
  <c r="D51" i="3"/>
  <c r="G50" i="3"/>
  <c r="F50" i="3"/>
  <c r="D50" i="3"/>
  <c r="G49" i="3"/>
  <c r="F49" i="3"/>
  <c r="D49" i="3"/>
  <c r="G48" i="3"/>
  <c r="F48" i="3"/>
  <c r="D48" i="3"/>
  <c r="G47" i="3"/>
  <c r="F47" i="3"/>
  <c r="D47" i="3"/>
  <c r="G46" i="3"/>
  <c r="F46" i="3"/>
  <c r="D46" i="3"/>
  <c r="G45" i="3"/>
  <c r="F45" i="3"/>
  <c r="D45" i="3"/>
  <c r="G44" i="3"/>
  <c r="F44" i="3"/>
  <c r="D44" i="3"/>
  <c r="G43" i="3"/>
  <c r="F43" i="3"/>
  <c r="D43" i="3"/>
  <c r="G42" i="3"/>
  <c r="F42" i="3"/>
  <c r="D42" i="3"/>
  <c r="G41" i="3"/>
  <c r="F41" i="3"/>
  <c r="D41" i="3"/>
  <c r="G40" i="3"/>
  <c r="F40" i="3"/>
  <c r="D40" i="3"/>
  <c r="G39" i="3"/>
  <c r="F39" i="3"/>
  <c r="D39" i="3"/>
  <c r="G38" i="3"/>
  <c r="F38" i="3"/>
  <c r="D38" i="3"/>
  <c r="G37" i="3"/>
  <c r="F37" i="3"/>
  <c r="D37" i="3"/>
  <c r="G36" i="3"/>
  <c r="F36" i="3"/>
  <c r="D36" i="3"/>
  <c r="G35" i="3"/>
  <c r="F35" i="3"/>
  <c r="D35" i="3"/>
  <c r="G34" i="3"/>
  <c r="F34" i="3"/>
  <c r="D34" i="3"/>
  <c r="G33" i="3"/>
  <c r="F33" i="3"/>
  <c r="D33" i="3"/>
  <c r="G32" i="3"/>
  <c r="F32" i="3"/>
  <c r="D32" i="3"/>
  <c r="G31" i="3"/>
  <c r="F31" i="3"/>
  <c r="D31" i="3"/>
  <c r="G30" i="3"/>
  <c r="F30" i="3"/>
  <c r="D30" i="3"/>
  <c r="G29" i="3"/>
  <c r="F29" i="3"/>
  <c r="D29" i="3"/>
  <c r="G28" i="3"/>
  <c r="F28" i="3"/>
  <c r="D28" i="3"/>
  <c r="G27" i="3"/>
  <c r="F27" i="3"/>
  <c r="D27" i="3"/>
  <c r="G26" i="3"/>
  <c r="F26" i="3"/>
  <c r="D26" i="3"/>
  <c r="G25" i="3"/>
  <c r="F25" i="3"/>
  <c r="D25" i="3"/>
  <c r="G24" i="3"/>
  <c r="F24" i="3"/>
  <c r="D24" i="3"/>
  <c r="G23" i="3"/>
  <c r="F23" i="3"/>
  <c r="D23" i="3"/>
  <c r="G22" i="3"/>
  <c r="F22" i="3"/>
  <c r="D22" i="3"/>
  <c r="G21" i="3"/>
  <c r="F21" i="3"/>
  <c r="D21" i="3"/>
  <c r="G20" i="3"/>
  <c r="F20" i="3"/>
  <c r="D20" i="3"/>
  <c r="G19" i="3"/>
  <c r="F19" i="3"/>
  <c r="D19" i="3"/>
  <c r="G18" i="3"/>
  <c r="F18" i="3"/>
  <c r="D18" i="3"/>
  <c r="G17" i="3"/>
  <c r="F17" i="3"/>
  <c r="D17" i="3"/>
  <c r="G16" i="3"/>
  <c r="F16" i="3"/>
  <c r="D16" i="3"/>
  <c r="G15" i="3"/>
  <c r="F15" i="3"/>
  <c r="D15" i="3"/>
  <c r="G14" i="3"/>
  <c r="F14" i="3"/>
  <c r="D14" i="3"/>
  <c r="G13" i="3"/>
  <c r="F13" i="3"/>
  <c r="D13" i="3"/>
  <c r="G12" i="3"/>
  <c r="F12" i="3"/>
  <c r="D12" i="3"/>
  <c r="G11" i="3"/>
  <c r="F11" i="3"/>
  <c r="D11" i="3"/>
  <c r="G10" i="3"/>
  <c r="F10" i="3"/>
  <c r="D10" i="3"/>
  <c r="G9" i="3"/>
  <c r="F9" i="3"/>
  <c r="D9" i="3"/>
  <c r="G8" i="3"/>
  <c r="F8" i="3"/>
  <c r="D8" i="3"/>
  <c r="G7" i="3"/>
  <c r="F7" i="3"/>
  <c r="D7" i="3"/>
  <c r="G6" i="3"/>
  <c r="F6" i="3"/>
  <c r="D6" i="3"/>
  <c r="G5" i="3"/>
  <c r="F5" i="3"/>
  <c r="D5" i="3"/>
  <c r="G4" i="3"/>
  <c r="F4" i="3"/>
  <c r="D4" i="3"/>
  <c r="G121" i="2"/>
  <c r="D121" i="2"/>
  <c r="G120" i="2"/>
  <c r="D120" i="2"/>
  <c r="G119" i="2"/>
  <c r="D119" i="2"/>
  <c r="G118" i="2"/>
  <c r="D118" i="2"/>
  <c r="G117" i="2"/>
  <c r="D117" i="2"/>
  <c r="G116" i="2"/>
  <c r="D116" i="2"/>
  <c r="G115" i="2"/>
  <c r="D115" i="2"/>
  <c r="G114" i="2"/>
  <c r="D114" i="2"/>
  <c r="G113" i="2"/>
  <c r="D113" i="2"/>
  <c r="G112" i="2"/>
  <c r="D112" i="2"/>
  <c r="G111" i="2"/>
  <c r="D111" i="2"/>
  <c r="G110" i="2"/>
  <c r="D110" i="2"/>
  <c r="G109" i="2"/>
  <c r="D109" i="2"/>
  <c r="G108" i="2"/>
  <c r="D108" i="2"/>
  <c r="G107" i="2"/>
  <c r="D107" i="2"/>
  <c r="G106" i="2"/>
  <c r="D106" i="2"/>
  <c r="G105" i="2"/>
  <c r="D105" i="2"/>
  <c r="G104" i="2"/>
  <c r="D104" i="2"/>
  <c r="G103" i="2"/>
  <c r="D103" i="2"/>
  <c r="G102" i="2"/>
  <c r="D102" i="2"/>
  <c r="G101" i="2"/>
  <c r="D101" i="2"/>
  <c r="G100" i="2"/>
  <c r="D100" i="2"/>
  <c r="G99" i="2"/>
  <c r="D99" i="2"/>
  <c r="G98" i="2"/>
  <c r="D98" i="2"/>
  <c r="G97" i="2"/>
  <c r="D97" i="2"/>
  <c r="G96" i="2"/>
  <c r="D96" i="2"/>
  <c r="G95" i="2"/>
  <c r="D95" i="2"/>
  <c r="G94" i="2"/>
  <c r="D94" i="2"/>
  <c r="G93" i="2"/>
  <c r="D93" i="2"/>
  <c r="G92" i="2"/>
  <c r="D92" i="2"/>
  <c r="G91" i="2"/>
  <c r="D91" i="2"/>
  <c r="G90" i="2"/>
  <c r="D90" i="2"/>
  <c r="G89" i="2"/>
  <c r="D89" i="2"/>
  <c r="G88" i="2"/>
  <c r="D88" i="2"/>
  <c r="G87" i="2"/>
  <c r="D87" i="2"/>
  <c r="G86" i="2"/>
  <c r="D86" i="2"/>
  <c r="G85" i="2"/>
  <c r="D85" i="2"/>
  <c r="G84" i="2"/>
  <c r="D84" i="2"/>
  <c r="G83" i="2"/>
  <c r="D83" i="2"/>
  <c r="G82" i="2"/>
  <c r="D82" i="2"/>
  <c r="G81" i="2"/>
  <c r="D81" i="2"/>
  <c r="G80" i="2"/>
  <c r="D80" i="2"/>
  <c r="G79" i="2"/>
  <c r="D79" i="2"/>
  <c r="G78" i="2"/>
  <c r="D78" i="2"/>
  <c r="G77" i="2"/>
  <c r="D77" i="2"/>
  <c r="G76" i="2"/>
  <c r="D76" i="2"/>
  <c r="G75" i="2"/>
  <c r="D75" i="2"/>
  <c r="G74" i="2"/>
  <c r="D74" i="2"/>
  <c r="G73" i="2"/>
  <c r="D73" i="2"/>
  <c r="G72" i="2"/>
  <c r="D72" i="2"/>
  <c r="G71" i="2"/>
  <c r="D71" i="2"/>
  <c r="G70" i="2"/>
  <c r="D70" i="2"/>
  <c r="G69" i="2"/>
  <c r="D69" i="2"/>
  <c r="G68" i="2"/>
  <c r="D68" i="2"/>
  <c r="G67" i="2"/>
  <c r="D67" i="2"/>
  <c r="G66" i="2"/>
  <c r="D66" i="2"/>
  <c r="G65" i="2"/>
  <c r="D65" i="2"/>
  <c r="G64" i="2"/>
  <c r="D64" i="2"/>
  <c r="G63" i="2"/>
  <c r="D63" i="2"/>
  <c r="G62" i="2"/>
  <c r="D62" i="2"/>
  <c r="G61" i="2"/>
  <c r="D61" i="2"/>
  <c r="G60" i="2"/>
  <c r="D60" i="2"/>
  <c r="G59" i="2"/>
  <c r="D59" i="2"/>
  <c r="G58" i="2"/>
  <c r="D58" i="2"/>
  <c r="G57" i="2"/>
  <c r="D57" i="2"/>
  <c r="G56" i="2"/>
  <c r="D56" i="2"/>
  <c r="G55" i="2"/>
  <c r="D55" i="2"/>
  <c r="G54" i="2"/>
  <c r="D54" i="2"/>
  <c r="G53" i="2"/>
  <c r="D53" i="2"/>
  <c r="G52" i="2"/>
  <c r="D52" i="2"/>
  <c r="G51" i="2"/>
  <c r="D51" i="2"/>
  <c r="G50" i="2"/>
  <c r="D50" i="2"/>
  <c r="G49" i="2"/>
  <c r="D49" i="2"/>
  <c r="G48" i="2"/>
  <c r="D48" i="2"/>
  <c r="G47" i="2"/>
  <c r="D47" i="2"/>
  <c r="G46" i="2"/>
  <c r="D46" i="2"/>
  <c r="G45" i="2"/>
  <c r="D45" i="2"/>
  <c r="G44" i="2"/>
  <c r="D44" i="2"/>
  <c r="G43" i="2"/>
  <c r="D43" i="2"/>
  <c r="G42" i="2"/>
  <c r="D42" i="2"/>
  <c r="G41" i="2"/>
  <c r="D41" i="2"/>
  <c r="G40" i="2"/>
  <c r="D40" i="2"/>
  <c r="G39" i="2"/>
  <c r="D39" i="2"/>
  <c r="G38" i="2"/>
  <c r="D38" i="2"/>
  <c r="G37" i="2"/>
  <c r="D37" i="2"/>
  <c r="G36" i="2"/>
  <c r="D36" i="2"/>
  <c r="G35" i="2"/>
  <c r="D35" i="2"/>
  <c r="G34" i="2"/>
  <c r="D34" i="2"/>
  <c r="G33" i="2"/>
  <c r="D33" i="2"/>
  <c r="G32" i="2"/>
  <c r="D32" i="2"/>
  <c r="G31" i="2"/>
  <c r="D31" i="2"/>
  <c r="G30" i="2"/>
  <c r="D30" i="2"/>
  <c r="G29" i="2"/>
  <c r="D29" i="2"/>
  <c r="G28" i="2"/>
  <c r="D28" i="2"/>
  <c r="G27" i="2"/>
  <c r="D27" i="2"/>
  <c r="G26" i="2"/>
  <c r="D26" i="2"/>
  <c r="G25" i="2"/>
  <c r="D25" i="2"/>
  <c r="G24" i="2"/>
  <c r="D24" i="2"/>
  <c r="G23" i="2"/>
  <c r="D23" i="2"/>
  <c r="G22" i="2"/>
  <c r="D22" i="2"/>
  <c r="G21" i="2"/>
  <c r="D21" i="2"/>
  <c r="G20" i="2"/>
  <c r="D20" i="2"/>
  <c r="G19" i="2"/>
  <c r="D19" i="2"/>
  <c r="G18" i="2"/>
  <c r="D18" i="2"/>
  <c r="G17" i="2"/>
  <c r="D17" i="2"/>
  <c r="G16" i="2"/>
  <c r="D16" i="2"/>
  <c r="G15" i="2"/>
  <c r="D15" i="2"/>
  <c r="G14" i="2"/>
  <c r="D14" i="2"/>
  <c r="G13" i="2"/>
  <c r="D13" i="2"/>
  <c r="G12" i="2"/>
  <c r="D12" i="2"/>
  <c r="G11" i="2"/>
  <c r="D11" i="2"/>
  <c r="G10" i="2"/>
  <c r="D10" i="2"/>
  <c r="G9" i="2"/>
  <c r="D9" i="2"/>
  <c r="G8" i="2"/>
  <c r="D8" i="2"/>
  <c r="G7" i="2"/>
  <c r="D7" i="2"/>
  <c r="G6" i="2"/>
  <c r="D6" i="2"/>
  <c r="G5" i="2"/>
  <c r="D5" i="2"/>
  <c r="G4" i="2"/>
  <c r="D4" i="2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<sst xmlns="http://schemas.openxmlformats.org/spreadsheetml/2006/main" count="630" uniqueCount="132">
  <si>
    <t>SD z minerálnych olejov</t>
  </si>
  <si>
    <t>Výnos dane v ESA2010  (v tis. eur)</t>
  </si>
  <si>
    <t>Báza (HDP, s.c.)</t>
  </si>
  <si>
    <t>EDS (%)</t>
  </si>
  <si>
    <t>Sezónne neočistené</t>
  </si>
  <si>
    <t>Sezónne očistené</t>
  </si>
  <si>
    <t>1. štvrťrok 1995</t>
  </si>
  <si>
    <t>2. štvrtrok 1995</t>
  </si>
  <si>
    <t>3. štvrťrok 1995</t>
  </si>
  <si>
    <t>4. štvrťrok 1995</t>
  </si>
  <si>
    <t>1. štvrťrok 1996</t>
  </si>
  <si>
    <t>2. štvrťrok 1996</t>
  </si>
  <si>
    <t>3. štvrťrok 1996</t>
  </si>
  <si>
    <t>4. štvrťrok 1996</t>
  </si>
  <si>
    <t>1. štvrťrok 1997</t>
  </si>
  <si>
    <t>2. štvrťrok 1997</t>
  </si>
  <si>
    <t>3. štvrťrok 1997</t>
  </si>
  <si>
    <t>4. štvrťrok 1997</t>
  </si>
  <si>
    <t>1. štvrťrok 1998</t>
  </si>
  <si>
    <t>2. štvrťrok 1998</t>
  </si>
  <si>
    <t>3. štvrťrok 1998</t>
  </si>
  <si>
    <t>4. štvrťrok 1998</t>
  </si>
  <si>
    <t>1. štvrťrok 1999</t>
  </si>
  <si>
    <t>2. štvrťrok 1999</t>
  </si>
  <si>
    <t>3. štvrťrok 1999</t>
  </si>
  <si>
    <t>4. štvrťrok 1999</t>
  </si>
  <si>
    <t>1. štvrťrok 2000</t>
  </si>
  <si>
    <t>2. štvrťrok 2000</t>
  </si>
  <si>
    <t>3. štvrťrok 2000</t>
  </si>
  <si>
    <t>4. štvrťrok 2000</t>
  </si>
  <si>
    <t>1. štvrťrok 2001</t>
  </si>
  <si>
    <t>2. štvrťrok 2001</t>
  </si>
  <si>
    <t>3. štvrťrok 2001</t>
  </si>
  <si>
    <t>4. štvrťrok 2001</t>
  </si>
  <si>
    <t>1. štvrťrok 2002</t>
  </si>
  <si>
    <t>2. štvrťrok 2002</t>
  </si>
  <si>
    <t>3. štvrťrok 2002</t>
  </si>
  <si>
    <t>4. štvrťrok 2002</t>
  </si>
  <si>
    <t>1. štvrťrok 2003</t>
  </si>
  <si>
    <t>2. štvrťrok 2003</t>
  </si>
  <si>
    <t>3. štvrťrok 2003</t>
  </si>
  <si>
    <t>4. štvrťrok 2003</t>
  </si>
  <si>
    <t>1. štvrťrok 2004</t>
  </si>
  <si>
    <t>2. štvrťrok 2004</t>
  </si>
  <si>
    <t>3. štvrťrok 2004</t>
  </si>
  <si>
    <t>4. štvrťrok 2004</t>
  </si>
  <si>
    <t>1. štvrťrok 2005</t>
  </si>
  <si>
    <t>2. štvrťrok 2005</t>
  </si>
  <si>
    <t>3. štvrťrok 2005</t>
  </si>
  <si>
    <t>4. štvrťrok 2005</t>
  </si>
  <si>
    <t>1. štvrťrok 2006</t>
  </si>
  <si>
    <t>2. štvrťrok 2006</t>
  </si>
  <si>
    <t>3. štvrťrok 2006</t>
  </si>
  <si>
    <t>4. štvrťrok 2006</t>
  </si>
  <si>
    <t>1. štvrťrok 2007</t>
  </si>
  <si>
    <t>2. štvrťrok 2007</t>
  </si>
  <si>
    <t>3. štvrťrok 2007</t>
  </si>
  <si>
    <t>4. štvrťrok 2007</t>
  </si>
  <si>
    <t>1. štvrťrok 2008</t>
  </si>
  <si>
    <t>2. štvrťrok 2008</t>
  </si>
  <si>
    <t>3. štvrťrok 2008</t>
  </si>
  <si>
    <t>4. štvrťrok 2008</t>
  </si>
  <si>
    <t>1. štvrťrok 2009</t>
  </si>
  <si>
    <t>2. štvrťrok 2009</t>
  </si>
  <si>
    <t>3. štvrťrok 2009</t>
  </si>
  <si>
    <t>4. štvrťrok 2009</t>
  </si>
  <si>
    <t>1. štvrťrok 2010</t>
  </si>
  <si>
    <t>2. štvrťrok 2010</t>
  </si>
  <si>
    <t>3. štvrťrok 2010</t>
  </si>
  <si>
    <t>4. štvrťrok 2010</t>
  </si>
  <si>
    <t>1. štvrťrok 2011</t>
  </si>
  <si>
    <t>2. štvrťrok 2011</t>
  </si>
  <si>
    <t>3. štvrťrok 2011</t>
  </si>
  <si>
    <t>4. štvrťrok 2011</t>
  </si>
  <si>
    <t>1. štvrťrok 2012</t>
  </si>
  <si>
    <t>2. štvrťrok 2012</t>
  </si>
  <si>
    <t>3. štvrťrok 2012</t>
  </si>
  <si>
    <t>4. štvrťrok 2012</t>
  </si>
  <si>
    <t>1. štvrťrok 2013</t>
  </si>
  <si>
    <t>2. štvrťrok 2013</t>
  </si>
  <si>
    <t>3. štvrťrok 2013</t>
  </si>
  <si>
    <t>4. štvrťrok 2013</t>
  </si>
  <si>
    <t>1. štvrťrok 2014</t>
  </si>
  <si>
    <t>2. štvrťrok 2014</t>
  </si>
  <si>
    <t>3. štvrťrok 2014</t>
  </si>
  <si>
    <t>4. štvrťrok 2014</t>
  </si>
  <si>
    <t>1. štvrťrok 2015</t>
  </si>
  <si>
    <t>2. štvrťrok 2015</t>
  </si>
  <si>
    <t>3. štvrťrok 2015</t>
  </si>
  <si>
    <t>4. štvrťrok 2015</t>
  </si>
  <si>
    <t>1. štvrťrok 2016</t>
  </si>
  <si>
    <t>2. štvrťrok 2016</t>
  </si>
  <si>
    <t>3. štvrťrok 2016</t>
  </si>
  <si>
    <t>4. štvrťrok 2016</t>
  </si>
  <si>
    <t>1. štvrťrok 2017</t>
  </si>
  <si>
    <t>2. štvrťrok 2017</t>
  </si>
  <si>
    <t>3. štvrťrok 2017</t>
  </si>
  <si>
    <t>4. štvrťrok 2017</t>
  </si>
  <si>
    <t>1. štvrťrok 2018</t>
  </si>
  <si>
    <t>2. štvrťrok 2018</t>
  </si>
  <si>
    <t>3. štvrťrok 2018</t>
  </si>
  <si>
    <t>4. štvrťrok 2018</t>
  </si>
  <si>
    <t>1. štvrťrok 2019</t>
  </si>
  <si>
    <t>2. štvrťrok 2019</t>
  </si>
  <si>
    <t>3. štvrťrok 2019</t>
  </si>
  <si>
    <t>4. štvrťrok 2019</t>
  </si>
  <si>
    <t>1. štvrťrok 2020</t>
  </si>
  <si>
    <t>2. štvrťrok 2020</t>
  </si>
  <si>
    <t>3. štvrťrok 2020</t>
  </si>
  <si>
    <t>4. štvrťrok 2020</t>
  </si>
  <si>
    <t>1. štvrťrok 2021</t>
  </si>
  <si>
    <t>2. štvrťrok 2021</t>
  </si>
  <si>
    <t>3. štvrťrok 2021</t>
  </si>
  <si>
    <t>4. štvrťrok 2021</t>
  </si>
  <si>
    <t>1. štvrťrok 2022</t>
  </si>
  <si>
    <t>2. štvrťrok 2022</t>
  </si>
  <si>
    <t>3. štvrťrok 2022</t>
  </si>
  <si>
    <t>4. štvrťrok 2022</t>
  </si>
  <si>
    <t>1. štvrťrok 2023</t>
  </si>
  <si>
    <t>2. štvrťrok 2023</t>
  </si>
  <si>
    <t>3. štvrťrok 2023</t>
  </si>
  <si>
    <t>4. štvrťrok 2023</t>
  </si>
  <si>
    <t>1. štvrťrok 2024</t>
  </si>
  <si>
    <t>2. štvrťrok 2024</t>
  </si>
  <si>
    <t>SD z tabaku a tabakových výrobkov</t>
  </si>
  <si>
    <t>Vplyv predzásobenia</t>
  </si>
  <si>
    <t>Upravené, sezónne neočistené</t>
  </si>
  <si>
    <t>Upravené, sezónne očistené</t>
  </si>
  <si>
    <t>Báza (KSD, s.c.)</t>
  </si>
  <si>
    <t>SD z liehu</t>
  </si>
  <si>
    <t>SD z piva</t>
  </si>
  <si>
    <t>SD z vína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</si>
</sst>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0"/>
    <numFmt numFmtId="165" formatCode="0.00000"/>
    <numFmt numFmtId="166" formatCode="0.0000%"/>
    <numFmt numFmtId="167" formatCode="#,##0.000"/>
    <numFmt numFmtId="168" formatCode="#,##0.0000"/>
    <numFmt numFmtId="169" formatCode="0.000%"/>
    <numFmt numFmtId="170" formatCode="0.000"/>
  </numFmts>
  <fonts count="8" x14ac:knownFonts="1">
    <font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2"/>
      <color theme="4"/>
      <name val="Calibri Light"/>
      <family val="2"/>
      <charset val="238"/>
      <scheme val="major"/>
    </font>
    <font>
      <sz val="11"/>
      <color indexed="8"/>
      <name val="Calibri Light"/>
      <family val="2"/>
      <charset val="238"/>
      <scheme val="major"/>
    </font>
    <font>
      <b/>
      <sz val="10"/>
      <color indexed="8"/>
      <name val="Calibri Light"/>
      <family val="2"/>
      <charset val="238"/>
      <scheme val="major"/>
    </font>
    <font>
      <sz val="10"/>
      <color indexed="8"/>
      <name val="Calibri Light"/>
      <family val="2"/>
      <charset val="238"/>
      <scheme val="major"/>
    </font>
    <font>
      <sz val="8"/>
      <color indexed="8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0" xfId="0" applyFont="1"/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5" fillId="0" borderId="0" xfId="0" applyFont="1"/>
    <xf numFmtId="3" fontId="5" fillId="0" borderId="0" xfId="0" applyNumberFormat="1" applyFont="1"/>
    <xf numFmtId="3" fontId="5" fillId="0" borderId="10" xfId="0" applyNumberFormat="1" applyFont="1" applyBorder="1"/>
    <xf numFmtId="3" fontId="5" fillId="0" borderId="3" xfId="0" applyNumberFormat="1" applyFont="1" applyBorder="1"/>
    <xf numFmtId="10" fontId="5" fillId="0" borderId="11" xfId="1" applyNumberFormat="1" applyFont="1" applyBorder="1"/>
    <xf numFmtId="164" fontId="3" fillId="0" borderId="0" xfId="0" applyNumberFormat="1" applyFont="1"/>
    <xf numFmtId="3" fontId="5" fillId="0" borderId="12" xfId="0" applyNumberFormat="1" applyFont="1" applyBorder="1"/>
    <xf numFmtId="3" fontId="5" fillId="0" borderId="13" xfId="0" applyNumberFormat="1" applyFont="1" applyBorder="1"/>
    <xf numFmtId="2" fontId="3" fillId="0" borderId="0" xfId="0" applyNumberFormat="1" applyFont="1"/>
    <xf numFmtId="10" fontId="5" fillId="0" borderId="0" xfId="1" applyNumberFormat="1" applyFont="1" applyBorder="1"/>
    <xf numFmtId="3" fontId="3" fillId="0" borderId="0" xfId="0" applyNumberFormat="1" applyFont="1"/>
    <xf numFmtId="2" fontId="5" fillId="0" borderId="0" xfId="0" applyNumberFormat="1" applyFont="1"/>
    <xf numFmtId="10" fontId="3" fillId="0" borderId="0" xfId="0" applyNumberFormat="1" applyFont="1"/>
    <xf numFmtId="165" fontId="3" fillId="0" borderId="0" xfId="0" applyNumberFormat="1" applyFont="1"/>
    <xf numFmtId="166" fontId="5" fillId="0" borderId="0" xfId="1" applyNumberFormat="1" applyFont="1" applyBorder="1"/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3" xfId="0" applyFont="1" applyBorder="1"/>
    <xf numFmtId="3" fontId="5" fillId="0" borderId="7" xfId="0" applyNumberFormat="1" applyFont="1" applyBorder="1"/>
    <xf numFmtId="167" fontId="3" fillId="0" borderId="0" xfId="0" applyNumberFormat="1" applyFont="1"/>
    <xf numFmtId="3" fontId="5" fillId="0" borderId="11" xfId="0" applyNumberFormat="1" applyFont="1" applyBorder="1"/>
    <xf numFmtId="1" fontId="6" fillId="0" borderId="0" xfId="1" applyNumberFormat="1" applyFont="1" applyBorder="1"/>
    <xf numFmtId="2" fontId="6" fillId="0" borderId="0" xfId="1" applyNumberFormat="1" applyFont="1" applyBorder="1"/>
    <xf numFmtId="0" fontId="4" fillId="0" borderId="14" xfId="0" applyFont="1" applyBorder="1" applyAlignment="1">
      <alignment horizontal="center"/>
    </xf>
    <xf numFmtId="3" fontId="7" fillId="0" borderId="0" xfId="0" applyNumberFormat="1" applyFont="1"/>
    <xf numFmtId="1" fontId="3" fillId="0" borderId="0" xfId="0" applyNumberFormat="1" applyFont="1"/>
    <xf numFmtId="168" fontId="5" fillId="0" borderId="0" xfId="0" applyNumberFormat="1" applyFont="1"/>
    <xf numFmtId="4" fontId="5" fillId="0" borderId="0" xfId="0" applyNumberFormat="1" applyFont="1"/>
    <xf numFmtId="4" fontId="3" fillId="0" borderId="0" xfId="0" applyNumberFormat="1" applyFont="1"/>
    <xf numFmtId="169" fontId="5" fillId="0" borderId="11" xfId="1" applyNumberFormat="1" applyFont="1" applyBorder="1"/>
    <xf numFmtId="170" fontId="3" fillId="0" borderId="0" xfId="0" applyNumberFormat="1" applyFont="1"/>
    <xf numFmtId="167" fontId="5" fillId="0" borderId="0" xfId="0" applyNumberFormat="1" applyFont="1"/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713E9-0D3A-4C07-8772-FDFB20899B4B}">
  <sheetPr codeName="Hárok2"/>
  <dimension ref="A1:P121"/>
  <sheetViews>
    <sheetView showGridLines="0" tabSelected="1" workbookViewId="0">
      <pane xSplit="1" ySplit="3" topLeftCell="B100" activePane="bottomRight" state="frozen"/>
      <selection activeCell="H23" sqref="H23"/>
      <selection pane="topRight" activeCell="H23" sqref="H23"/>
      <selection pane="bottomLeft" activeCell="H23" sqref="H23"/>
      <selection pane="bottomRight" sqref="A1:F1"/>
    </sheetView>
  </sheetViews>
  <sheetFormatPr defaultColWidth="8.8984375" defaultRowHeight="16.5" customHeight="1" x14ac:dyDescent="0.35"/>
  <cols>
    <col min="1" max="1" width="14" style="3" customWidth="1"/>
    <col min="2" max="2" width="18.3984375" style="3" customWidth="1"/>
    <col min="3" max="4" width="13.8984375" style="3" customWidth="1"/>
    <col min="5" max="5" width="12.3984375" style="3" customWidth="1"/>
    <col min="6" max="6" width="9.69921875" style="3" customWidth="1"/>
    <col min="7" max="8" width="9.09765625" style="3" customWidth="1"/>
    <col min="9" max="16384" width="8.8984375" style="3"/>
  </cols>
  <sheetData>
    <row r="1" spans="1:15" ht="16.5" customHeight="1" x14ac:dyDescent="0.35">
      <c r="A1" s="1" t="s">
        <v>0</v>
      </c>
      <c r="B1" s="1"/>
      <c r="C1" s="1"/>
      <c r="D1" s="1"/>
      <c r="E1" s="1"/>
      <c r="F1" s="2"/>
    </row>
    <row r="2" spans="1:15" ht="16.5" customHeight="1" x14ac:dyDescent="0.35">
      <c r="A2" s="4"/>
      <c r="B2" s="5" t="s">
        <v>1</v>
      </c>
      <c r="C2" s="6"/>
      <c r="D2" s="7" t="s">
        <v>2</v>
      </c>
      <c r="E2" s="6"/>
      <c r="F2" s="8" t="s">
        <v>3</v>
      </c>
    </row>
    <row r="3" spans="1:15" ht="25.5" customHeight="1" x14ac:dyDescent="0.35">
      <c r="A3" s="9"/>
      <c r="B3" s="10" t="s">
        <v>4</v>
      </c>
      <c r="C3" s="11" t="s">
        <v>5</v>
      </c>
      <c r="D3" s="12" t="s">
        <v>4</v>
      </c>
      <c r="E3" s="11" t="s">
        <v>5</v>
      </c>
      <c r="F3" s="13"/>
    </row>
    <row r="4" spans="1:15" ht="16.5" customHeight="1" x14ac:dyDescent="0.35">
      <c r="A4" s="14" t="s">
        <v>6</v>
      </c>
      <c r="B4" s="15">
        <v>72265.352121091419</v>
      </c>
      <c r="C4" s="15">
        <v>82831.062810330244</v>
      </c>
      <c r="D4" s="16">
        <v>8866879</v>
      </c>
      <c r="E4" s="17">
        <v>8930991.6114770155</v>
      </c>
      <c r="F4" s="18">
        <f>C4/E4</f>
        <v>9.2745650666479097E-3</v>
      </c>
      <c r="H4" s="19"/>
    </row>
    <row r="5" spans="1:15" ht="16.5" customHeight="1" x14ac:dyDescent="0.35">
      <c r="A5" s="14" t="s">
        <v>7</v>
      </c>
      <c r="B5" s="15">
        <v>100379.15096594304</v>
      </c>
      <c r="C5" s="15">
        <v>99878.823550090368</v>
      </c>
      <c r="D5" s="20">
        <v>9468710.0000000019</v>
      </c>
      <c r="E5" s="21">
        <v>9079915.6888409797</v>
      </c>
      <c r="F5" s="18">
        <f t="shared" ref="F5:F11" si="0">C5/E5</f>
        <v>1.0999972573846615E-2</v>
      </c>
      <c r="H5" s="19"/>
    </row>
    <row r="6" spans="1:15" ht="16.5" customHeight="1" x14ac:dyDescent="0.35">
      <c r="A6" s="14" t="s">
        <v>8</v>
      </c>
      <c r="B6" s="15">
        <v>118316.91913961362</v>
      </c>
      <c r="C6" s="15">
        <v>104973.62293422248</v>
      </c>
      <c r="D6" s="20">
        <v>9090962</v>
      </c>
      <c r="E6" s="21">
        <v>9132015.7563503049</v>
      </c>
      <c r="F6" s="18">
        <f t="shared" si="0"/>
        <v>1.1495120654081764E-2</v>
      </c>
      <c r="H6" s="19"/>
    </row>
    <row r="7" spans="1:15" ht="16.5" customHeight="1" x14ac:dyDescent="0.35">
      <c r="A7" s="14" t="s">
        <v>9</v>
      </c>
      <c r="B7" s="15">
        <v>112907.50941379539</v>
      </c>
      <c r="C7" s="15">
        <v>113412.46464181054</v>
      </c>
      <c r="D7" s="20">
        <v>9022590</v>
      </c>
      <c r="E7" s="21">
        <v>9306217.9433316998</v>
      </c>
      <c r="F7" s="18">
        <f t="shared" si="0"/>
        <v>1.2186740664404425E-2</v>
      </c>
      <c r="H7" s="19"/>
    </row>
    <row r="8" spans="1:15" ht="16.5" customHeight="1" x14ac:dyDescent="0.35">
      <c r="A8" s="14" t="s">
        <v>10</v>
      </c>
      <c r="B8" s="15">
        <v>85709.016394476523</v>
      </c>
      <c r="C8" s="15">
        <v>97947.105949493067</v>
      </c>
      <c r="D8" s="20">
        <v>9376033</v>
      </c>
      <c r="E8" s="21">
        <v>9463701.2913530543</v>
      </c>
      <c r="F8" s="18">
        <f t="shared" si="0"/>
        <v>1.0349767277522478E-2</v>
      </c>
      <c r="H8" s="19"/>
    </row>
    <row r="9" spans="1:15" ht="16.5" customHeight="1" x14ac:dyDescent="0.35">
      <c r="A9" s="14" t="s">
        <v>11</v>
      </c>
      <c r="B9" s="15">
        <v>104226.48693155414</v>
      </c>
      <c r="C9" s="15">
        <v>103817.62264442965</v>
      </c>
      <c r="D9" s="20">
        <v>9815868</v>
      </c>
      <c r="E9" s="21">
        <v>9574791.6012394261</v>
      </c>
      <c r="F9" s="18">
        <f t="shared" si="0"/>
        <v>1.0842807547998308E-2</v>
      </c>
      <c r="H9" s="19"/>
    </row>
    <row r="10" spans="1:15" ht="16.5" customHeight="1" x14ac:dyDescent="0.35">
      <c r="A10" s="14" t="s">
        <v>12</v>
      </c>
      <c r="B10" s="15">
        <v>124725.29288189604</v>
      </c>
      <c r="C10" s="15">
        <v>110825.42624978037</v>
      </c>
      <c r="D10" s="20">
        <v>10018237.000000002</v>
      </c>
      <c r="E10" s="21">
        <v>9815099.3388582151</v>
      </c>
      <c r="F10" s="18">
        <f t="shared" si="0"/>
        <v>1.1291319876001646E-2</v>
      </c>
      <c r="H10" s="19"/>
    </row>
    <row r="11" spans="1:15" ht="16.5" customHeight="1" x14ac:dyDescent="0.35">
      <c r="A11" s="14" t="s">
        <v>13</v>
      </c>
      <c r="B11" s="15">
        <v>90200.958632742506</v>
      </c>
      <c r="C11" s="15">
        <v>90776.122839707095</v>
      </c>
      <c r="D11" s="20">
        <v>9651899</v>
      </c>
      <c r="E11" s="21">
        <v>10008444.768549295</v>
      </c>
      <c r="F11" s="18">
        <f t="shared" si="0"/>
        <v>9.0699529186556039E-3</v>
      </c>
      <c r="H11" s="19"/>
    </row>
    <row r="12" spans="1:15" ht="16.5" customHeight="1" x14ac:dyDescent="0.35">
      <c r="A12" s="14" t="s">
        <v>14</v>
      </c>
      <c r="B12" s="15">
        <v>97120.080522472257</v>
      </c>
      <c r="C12" s="15">
        <v>115849.61570107876</v>
      </c>
      <c r="D12" s="20">
        <v>9953002</v>
      </c>
      <c r="E12" s="21">
        <v>10107079.836128868</v>
      </c>
      <c r="F12" s="18">
        <f>C12/E12</f>
        <v>1.146222426055858E-2</v>
      </c>
      <c r="G12" s="22"/>
      <c r="H12" s="19"/>
      <c r="J12" s="23"/>
      <c r="N12" s="23"/>
      <c r="O12" s="22"/>
    </row>
    <row r="13" spans="1:15" ht="16.5" customHeight="1" x14ac:dyDescent="0.35">
      <c r="A13" s="14" t="s">
        <v>15</v>
      </c>
      <c r="B13" s="15">
        <v>99708.144919670725</v>
      </c>
      <c r="C13" s="15">
        <v>94760.351147147521</v>
      </c>
      <c r="D13" s="20">
        <v>10574573</v>
      </c>
      <c r="E13" s="21">
        <v>10257439.727468777</v>
      </c>
      <c r="F13" s="18">
        <f t="shared" ref="F13:F76" si="1">C13/E13</f>
        <v>9.238206966343197E-3</v>
      </c>
      <c r="G13" s="22"/>
      <c r="H13" s="19"/>
      <c r="N13" s="23"/>
      <c r="O13" s="22"/>
    </row>
    <row r="14" spans="1:15" ht="16.5" customHeight="1" x14ac:dyDescent="0.35">
      <c r="A14" s="14" t="s">
        <v>16</v>
      </c>
      <c r="B14" s="15">
        <v>127374.05499734444</v>
      </c>
      <c r="C14" s="15">
        <v>113569.68873080255</v>
      </c>
      <c r="D14" s="20">
        <v>10807693.000000002</v>
      </c>
      <c r="E14" s="21">
        <v>10428360.523930566</v>
      </c>
      <c r="F14" s="18">
        <f t="shared" si="1"/>
        <v>1.0890464370711731E-2</v>
      </c>
      <c r="G14" s="22"/>
      <c r="H14" s="19"/>
      <c r="N14" s="23"/>
      <c r="O14" s="22"/>
    </row>
    <row r="15" spans="1:15" ht="16.5" customHeight="1" x14ac:dyDescent="0.35">
      <c r="A15" s="14" t="s">
        <v>17</v>
      </c>
      <c r="B15" s="15">
        <v>110318.96109905075</v>
      </c>
      <c r="C15" s="15">
        <v>110958.03994917948</v>
      </c>
      <c r="D15" s="20">
        <v>9829670</v>
      </c>
      <c r="E15" s="21">
        <v>10372057.91247179</v>
      </c>
      <c r="F15" s="18">
        <f t="shared" si="1"/>
        <v>1.06977844595101E-2</v>
      </c>
      <c r="G15" s="22"/>
      <c r="H15" s="19"/>
      <c r="N15" s="23"/>
      <c r="O15" s="22"/>
    </row>
    <row r="16" spans="1:15" ht="16.5" customHeight="1" x14ac:dyDescent="0.35">
      <c r="A16" s="14" t="s">
        <v>18</v>
      </c>
      <c r="B16" s="15">
        <v>113798.03502622317</v>
      </c>
      <c r="C16" s="15">
        <v>129196.58049270285</v>
      </c>
      <c r="D16" s="20">
        <v>10347188</v>
      </c>
      <c r="E16" s="21">
        <v>10555901.415704757</v>
      </c>
      <c r="F16" s="18">
        <f t="shared" si="1"/>
        <v>1.2239275018283896E-2</v>
      </c>
      <c r="G16" s="22"/>
      <c r="H16" s="19"/>
      <c r="I16" s="24"/>
      <c r="N16" s="23"/>
      <c r="O16" s="22"/>
    </row>
    <row r="17" spans="1:15" ht="16.5" customHeight="1" x14ac:dyDescent="0.35">
      <c r="A17" s="14" t="s">
        <v>19</v>
      </c>
      <c r="B17" s="15">
        <v>99269.814585739892</v>
      </c>
      <c r="C17" s="15">
        <v>98695.990236517478</v>
      </c>
      <c r="D17" s="20">
        <v>10947365</v>
      </c>
      <c r="E17" s="21">
        <v>10556654.418106413</v>
      </c>
      <c r="F17" s="18">
        <f t="shared" si="1"/>
        <v>9.349173168654407E-3</v>
      </c>
      <c r="G17" s="22"/>
      <c r="H17" s="19"/>
      <c r="N17" s="23"/>
      <c r="O17" s="22"/>
    </row>
    <row r="18" spans="1:15" ht="16.5" customHeight="1" x14ac:dyDescent="0.35">
      <c r="A18" s="14" t="s">
        <v>20</v>
      </c>
      <c r="B18" s="15">
        <v>121904.00569275714</v>
      </c>
      <c r="C18" s="15">
        <v>109188.37955094407</v>
      </c>
      <c r="D18" s="20">
        <v>10685604</v>
      </c>
      <c r="E18" s="21">
        <v>10469137.719870457</v>
      </c>
      <c r="F18" s="18">
        <f t="shared" si="1"/>
        <v>1.0429548495068908E-2</v>
      </c>
      <c r="G18" s="22"/>
      <c r="H18" s="19"/>
      <c r="N18" s="23"/>
      <c r="O18" s="22"/>
    </row>
    <row r="19" spans="1:15" ht="16.5" customHeight="1" x14ac:dyDescent="0.35">
      <c r="A19" s="14" t="s">
        <v>21</v>
      </c>
      <c r="B19" s="15">
        <v>108541.38703478721</v>
      </c>
      <c r="C19" s="15">
        <v>109037.41686538227</v>
      </c>
      <c r="D19" s="20">
        <v>10862704</v>
      </c>
      <c r="E19" s="21">
        <v>11261167.446318364</v>
      </c>
      <c r="F19" s="18">
        <f t="shared" si="1"/>
        <v>9.6826032811571493E-3</v>
      </c>
      <c r="G19" s="22"/>
      <c r="H19" s="19"/>
      <c r="N19" s="23"/>
      <c r="O19" s="22"/>
    </row>
    <row r="20" spans="1:15" ht="16.5" customHeight="1" x14ac:dyDescent="0.35">
      <c r="A20" s="14" t="s">
        <v>22</v>
      </c>
      <c r="B20" s="15">
        <v>81014.596602602396</v>
      </c>
      <c r="C20" s="15">
        <v>94308.891850806904</v>
      </c>
      <c r="D20" s="20">
        <v>10504146</v>
      </c>
      <c r="E20" s="21">
        <v>10883496.594788738</v>
      </c>
      <c r="F20" s="18">
        <f t="shared" si="1"/>
        <v>8.6653118351655584E-3</v>
      </c>
      <c r="G20" s="22"/>
      <c r="H20" s="19"/>
      <c r="N20" s="23"/>
      <c r="O20" s="22"/>
    </row>
    <row r="21" spans="1:15" ht="16.5" customHeight="1" x14ac:dyDescent="0.35">
      <c r="A21" s="14" t="s">
        <v>23</v>
      </c>
      <c r="B21" s="15">
        <v>143262.96273484698</v>
      </c>
      <c r="C21" s="15">
        <v>138435.89903778429</v>
      </c>
      <c r="D21" s="20">
        <v>11119197</v>
      </c>
      <c r="E21" s="21">
        <v>10698425.184824154</v>
      </c>
      <c r="F21" s="18">
        <f t="shared" si="1"/>
        <v>1.2939838961920984E-2</v>
      </c>
      <c r="G21" s="22"/>
      <c r="H21" s="19"/>
      <c r="N21" s="23"/>
      <c r="O21" s="22"/>
    </row>
    <row r="22" spans="1:15" ht="16.5" customHeight="1" x14ac:dyDescent="0.35">
      <c r="A22" s="14" t="s">
        <v>24</v>
      </c>
      <c r="B22" s="15">
        <v>154251.43640377081</v>
      </c>
      <c r="C22" s="15">
        <v>138899.41303653963</v>
      </c>
      <c r="D22" s="20">
        <v>10874176</v>
      </c>
      <c r="E22" s="21">
        <v>10631847.940684218</v>
      </c>
      <c r="F22" s="18">
        <f t="shared" si="1"/>
        <v>1.3064465727074788E-2</v>
      </c>
      <c r="G22" s="22"/>
      <c r="H22" s="19"/>
      <c r="N22" s="23"/>
      <c r="O22" s="22"/>
    </row>
    <row r="23" spans="1:15" ht="16.5" customHeight="1" x14ac:dyDescent="0.35">
      <c r="A23" s="14" t="s">
        <v>25</v>
      </c>
      <c r="B23" s="15">
        <v>121396.11241286593</v>
      </c>
      <c r="C23" s="15">
        <v>121773.56019567198</v>
      </c>
      <c r="D23" s="20">
        <v>10299965</v>
      </c>
      <c r="E23" s="21">
        <v>10583714.279702887</v>
      </c>
      <c r="F23" s="18">
        <f t="shared" si="1"/>
        <v>1.1505749019435026E-2</v>
      </c>
      <c r="G23" s="22"/>
      <c r="H23" s="19"/>
      <c r="N23" s="23"/>
      <c r="O23" s="22"/>
    </row>
    <row r="24" spans="1:15" ht="16.5" customHeight="1" x14ac:dyDescent="0.35">
      <c r="A24" s="14" t="s">
        <v>26</v>
      </c>
      <c r="B24" s="15">
        <v>148260.85872966872</v>
      </c>
      <c r="C24" s="15">
        <v>168249.35526121219</v>
      </c>
      <c r="D24" s="20">
        <v>10205866</v>
      </c>
      <c r="E24" s="21">
        <v>10696607.017288176</v>
      </c>
      <c r="F24" s="18">
        <f t="shared" si="1"/>
        <v>1.5729226565889775E-2</v>
      </c>
      <c r="G24" s="22"/>
      <c r="H24" s="19"/>
      <c r="N24" s="23"/>
      <c r="O24" s="22"/>
    </row>
    <row r="25" spans="1:15" ht="16.5" customHeight="1" x14ac:dyDescent="0.35">
      <c r="A25" s="14" t="s">
        <v>27</v>
      </c>
      <c r="B25" s="15">
        <v>158550.58952897828</v>
      </c>
      <c r="C25" s="15">
        <v>156615.11542713165</v>
      </c>
      <c r="D25" s="20">
        <v>11209141</v>
      </c>
      <c r="E25" s="21">
        <v>10802534.255963031</v>
      </c>
      <c r="F25" s="18">
        <f t="shared" si="1"/>
        <v>1.4497997573178685E-2</v>
      </c>
      <c r="G25" s="22"/>
      <c r="H25" s="19"/>
      <c r="N25" s="23"/>
      <c r="O25" s="22"/>
    </row>
    <row r="26" spans="1:15" ht="16.5" customHeight="1" x14ac:dyDescent="0.35">
      <c r="A26" s="14" t="s">
        <v>28</v>
      </c>
      <c r="B26" s="15">
        <v>158585.98925380071</v>
      </c>
      <c r="C26" s="15">
        <v>143726.71480617041</v>
      </c>
      <c r="D26" s="20">
        <v>11040619</v>
      </c>
      <c r="E26" s="21">
        <v>10867966.278992893</v>
      </c>
      <c r="F26" s="18">
        <f t="shared" si="1"/>
        <v>1.3224803161561631E-2</v>
      </c>
      <c r="G26" s="22"/>
      <c r="H26" s="19"/>
      <c r="N26" s="23"/>
      <c r="O26" s="22"/>
    </row>
    <row r="27" spans="1:15" ht="16.5" customHeight="1" x14ac:dyDescent="0.35">
      <c r="A27" s="14" t="s">
        <v>29</v>
      </c>
      <c r="B27" s="15">
        <v>151139.41926375896</v>
      </c>
      <c r="C27" s="15">
        <v>150872.05631407542</v>
      </c>
      <c r="D27" s="20">
        <v>10841102</v>
      </c>
      <c r="E27" s="21">
        <v>10929620.447755892</v>
      </c>
      <c r="F27" s="18">
        <f t="shared" si="1"/>
        <v>1.3803961174612701E-2</v>
      </c>
      <c r="G27" s="22"/>
      <c r="H27" s="19"/>
      <c r="N27" s="23"/>
      <c r="O27" s="22"/>
    </row>
    <row r="28" spans="1:15" ht="16.5" customHeight="1" x14ac:dyDescent="0.35">
      <c r="A28" s="14" t="s">
        <v>30</v>
      </c>
      <c r="B28" s="15">
        <v>130480.49139480847</v>
      </c>
      <c r="C28" s="15">
        <v>148129.41515475101</v>
      </c>
      <c r="D28" s="20">
        <v>10353294</v>
      </c>
      <c r="E28" s="21">
        <v>11007197.870681088</v>
      </c>
      <c r="F28" s="18">
        <f t="shared" si="1"/>
        <v>1.3457504525226207E-2</v>
      </c>
      <c r="G28" s="22"/>
      <c r="H28" s="19"/>
      <c r="N28" s="23"/>
      <c r="O28" s="22"/>
    </row>
    <row r="29" spans="1:15" ht="16.5" customHeight="1" x14ac:dyDescent="0.35">
      <c r="A29" s="14" t="s">
        <v>31</v>
      </c>
      <c r="B29" s="15">
        <v>148514.1714130652</v>
      </c>
      <c r="C29" s="15">
        <v>146591.27653701417</v>
      </c>
      <c r="D29" s="20">
        <v>11396007</v>
      </c>
      <c r="E29" s="21">
        <v>11123557.674986159</v>
      </c>
      <c r="F29" s="18">
        <f t="shared" si="1"/>
        <v>1.3178452507749197E-2</v>
      </c>
      <c r="G29" s="22"/>
      <c r="H29" s="19"/>
      <c r="N29" s="23"/>
      <c r="O29" s="22"/>
    </row>
    <row r="30" spans="1:15" ht="16.5" customHeight="1" x14ac:dyDescent="0.35">
      <c r="A30" s="14" t="s">
        <v>32</v>
      </c>
      <c r="B30" s="15">
        <v>155294.91320022559</v>
      </c>
      <c r="C30" s="15">
        <v>141476.28592393661</v>
      </c>
      <c r="D30" s="20">
        <v>11324708</v>
      </c>
      <c r="E30" s="21">
        <v>11165936.623186277</v>
      </c>
      <c r="F30" s="18">
        <f t="shared" si="1"/>
        <v>1.2670346492040662E-2</v>
      </c>
      <c r="G30" s="22"/>
      <c r="H30" s="19"/>
      <c r="N30" s="23"/>
      <c r="O30" s="22"/>
    </row>
    <row r="31" spans="1:15" ht="16.5" customHeight="1" x14ac:dyDescent="0.35">
      <c r="A31" s="14" t="s">
        <v>33</v>
      </c>
      <c r="B31" s="15">
        <v>148275.47722000931</v>
      </c>
      <c r="C31" s="15">
        <v>147228.68598823177</v>
      </c>
      <c r="D31" s="20">
        <v>11631501</v>
      </c>
      <c r="E31" s="21">
        <v>11408817.831146481</v>
      </c>
      <c r="F31" s="18">
        <f t="shared" si="1"/>
        <v>1.2904815219881256E-2</v>
      </c>
      <c r="G31" s="22"/>
      <c r="H31" s="19"/>
      <c r="N31" s="23"/>
      <c r="O31" s="22"/>
    </row>
    <row r="32" spans="1:15" ht="16.5" customHeight="1" x14ac:dyDescent="0.35">
      <c r="A32" s="14" t="s">
        <v>34</v>
      </c>
      <c r="B32" s="15">
        <v>116240.4152745137</v>
      </c>
      <c r="C32" s="15">
        <v>138488.38222312598</v>
      </c>
      <c r="D32" s="20">
        <v>10744599</v>
      </c>
      <c r="E32" s="21">
        <v>11444604.900115555</v>
      </c>
      <c r="F32" s="18">
        <f t="shared" si="1"/>
        <v>1.2100756944586849E-2</v>
      </c>
      <c r="G32" s="22"/>
      <c r="H32" s="19"/>
      <c r="N32" s="23"/>
      <c r="O32" s="22"/>
    </row>
    <row r="33" spans="1:15" ht="16.5" customHeight="1" x14ac:dyDescent="0.35">
      <c r="A33" s="14" t="s">
        <v>35</v>
      </c>
      <c r="B33" s="15">
        <v>203494.99855739227</v>
      </c>
      <c r="C33" s="15">
        <v>191596.58112088719</v>
      </c>
      <c r="D33" s="20">
        <v>11676485</v>
      </c>
      <c r="E33" s="21">
        <v>11559555.663138317</v>
      </c>
      <c r="F33" s="18">
        <f t="shared" si="1"/>
        <v>1.6574735803371737E-2</v>
      </c>
      <c r="G33" s="22"/>
      <c r="H33" s="19"/>
      <c r="N33" s="23"/>
      <c r="O33" s="22"/>
    </row>
    <row r="34" spans="1:15" ht="16.5" customHeight="1" x14ac:dyDescent="0.35">
      <c r="A34" s="14" t="s">
        <v>36</v>
      </c>
      <c r="B34" s="15">
        <v>186502.25210781384</v>
      </c>
      <c r="C34" s="15">
        <v>170670.1001251241</v>
      </c>
      <c r="D34" s="20">
        <v>12214873</v>
      </c>
      <c r="E34" s="21">
        <v>11819727.203779487</v>
      </c>
      <c r="F34" s="18">
        <f t="shared" si="1"/>
        <v>1.4439428015779457E-2</v>
      </c>
      <c r="G34" s="22"/>
      <c r="H34" s="19"/>
      <c r="N34" s="23"/>
      <c r="O34" s="22"/>
    </row>
    <row r="35" spans="1:15" ht="16.5" customHeight="1" x14ac:dyDescent="0.35">
      <c r="A35" s="14" t="s">
        <v>37</v>
      </c>
      <c r="B35" s="15">
        <v>189738.10303425614</v>
      </c>
      <c r="C35" s="15">
        <v>187399.58157067798</v>
      </c>
      <c r="D35" s="20">
        <v>12085523.000000002</v>
      </c>
      <c r="E35" s="21">
        <v>11897592.232966641</v>
      </c>
      <c r="F35" s="18">
        <f t="shared" si="1"/>
        <v>1.5751050960665699E-2</v>
      </c>
      <c r="G35" s="22"/>
      <c r="H35" s="19"/>
      <c r="N35" s="23"/>
      <c r="O35" s="22"/>
    </row>
    <row r="36" spans="1:15" ht="16.5" customHeight="1" x14ac:dyDescent="0.35">
      <c r="A36" s="14" t="s">
        <v>38</v>
      </c>
      <c r="B36" s="15">
        <v>173637.5683728341</v>
      </c>
      <c r="C36" s="15">
        <v>196898.13153003034</v>
      </c>
      <c r="D36" s="20">
        <v>11406613</v>
      </c>
      <c r="E36" s="21">
        <v>12109369.031436456</v>
      </c>
      <c r="F36" s="18">
        <f t="shared" si="1"/>
        <v>1.6259982747150088E-2</v>
      </c>
      <c r="G36" s="22"/>
      <c r="H36" s="19"/>
      <c r="N36" s="23"/>
      <c r="O36" s="22"/>
    </row>
    <row r="37" spans="1:15" ht="16.5" customHeight="1" x14ac:dyDescent="0.35">
      <c r="A37" s="14" t="s">
        <v>39</v>
      </c>
      <c r="B37" s="15">
        <v>198145.55726946823</v>
      </c>
      <c r="C37" s="15">
        <v>196360.6273044268</v>
      </c>
      <c r="D37" s="20">
        <v>12393663</v>
      </c>
      <c r="E37" s="21">
        <v>12292329.810704917</v>
      </c>
      <c r="F37" s="18">
        <f t="shared" si="1"/>
        <v>1.5974240060938154E-2</v>
      </c>
      <c r="G37" s="22"/>
      <c r="H37" s="19"/>
      <c r="N37" s="23"/>
      <c r="O37" s="22"/>
    </row>
    <row r="38" spans="1:15" ht="16.5" customHeight="1" x14ac:dyDescent="0.35">
      <c r="A38" s="14" t="s">
        <v>40</v>
      </c>
      <c r="B38" s="15">
        <v>242527.50783044545</v>
      </c>
      <c r="C38" s="15">
        <v>222779.7034931333</v>
      </c>
      <c r="D38" s="20">
        <v>12734502</v>
      </c>
      <c r="E38" s="21">
        <v>12340371.844945628</v>
      </c>
      <c r="F38" s="18">
        <f t="shared" si="1"/>
        <v>1.8052916580822437E-2</v>
      </c>
      <c r="G38" s="22"/>
      <c r="H38" s="19"/>
      <c r="N38" s="23"/>
      <c r="O38" s="22"/>
    </row>
    <row r="39" spans="1:15" ht="16.5" customHeight="1" x14ac:dyDescent="0.35">
      <c r="A39" s="14" t="s">
        <v>41</v>
      </c>
      <c r="B39" s="15">
        <v>255850.62546869813</v>
      </c>
      <c r="C39" s="15">
        <v>251453.97797884344</v>
      </c>
      <c r="D39" s="20">
        <v>12755955</v>
      </c>
      <c r="E39" s="21">
        <v>12548662.312912997</v>
      </c>
      <c r="F39" s="18">
        <f t="shared" si="1"/>
        <v>2.0038309399726919E-2</v>
      </c>
      <c r="G39" s="22"/>
      <c r="H39" s="19"/>
      <c r="N39" s="23"/>
      <c r="O39" s="22"/>
    </row>
    <row r="40" spans="1:15" ht="16.5" customHeight="1" x14ac:dyDescent="0.35">
      <c r="A40" s="14" t="s">
        <v>42</v>
      </c>
      <c r="B40" s="15">
        <v>220205.77547766047</v>
      </c>
      <c r="C40" s="15">
        <v>249146.03568290651</v>
      </c>
      <c r="D40" s="20">
        <v>11934980</v>
      </c>
      <c r="E40" s="21">
        <v>12711673.430472489</v>
      </c>
      <c r="F40" s="18">
        <f t="shared" si="1"/>
        <v>1.9599782597124651E-2</v>
      </c>
      <c r="G40" s="22"/>
      <c r="H40" s="19"/>
      <c r="N40" s="23"/>
      <c r="O40" s="22"/>
    </row>
    <row r="41" spans="1:15" ht="16.5" customHeight="1" x14ac:dyDescent="0.35">
      <c r="A41" s="14" t="s">
        <v>43</v>
      </c>
      <c r="B41" s="15">
        <v>252068.6105065392</v>
      </c>
      <c r="C41" s="15">
        <v>250462.96125479313</v>
      </c>
      <c r="D41" s="20">
        <v>12765809.000000002</v>
      </c>
      <c r="E41" s="21">
        <v>12795360.658521313</v>
      </c>
      <c r="F41" s="18">
        <f t="shared" si="1"/>
        <v>1.9574513602161933E-2</v>
      </c>
      <c r="G41" s="22"/>
      <c r="H41" s="19"/>
      <c r="N41" s="23"/>
      <c r="O41" s="22"/>
    </row>
    <row r="42" spans="1:15" ht="16.5" customHeight="1" x14ac:dyDescent="0.35">
      <c r="A42" s="14" t="s">
        <v>44</v>
      </c>
      <c r="B42" s="15">
        <v>268541.01743742946</v>
      </c>
      <c r="C42" s="15">
        <v>247544.07773598871</v>
      </c>
      <c r="D42" s="20">
        <v>13710614</v>
      </c>
      <c r="E42" s="21">
        <v>13092482.630503135</v>
      </c>
      <c r="F42" s="18">
        <f t="shared" si="1"/>
        <v>1.8907344368687986E-2</v>
      </c>
      <c r="G42" s="22"/>
      <c r="H42" s="19"/>
      <c r="N42" s="23"/>
      <c r="O42" s="22"/>
    </row>
    <row r="43" spans="1:15" ht="16.5" customHeight="1" x14ac:dyDescent="0.35">
      <c r="A43" s="14" t="s">
        <v>45</v>
      </c>
      <c r="B43" s="15">
        <v>267886.95561043621</v>
      </c>
      <c r="C43" s="15">
        <v>262378.39075138367</v>
      </c>
      <c r="D43" s="20">
        <v>13481329</v>
      </c>
      <c r="E43" s="21">
        <v>13293215.280503055</v>
      </c>
      <c r="F43" s="18">
        <f t="shared" si="1"/>
        <v>1.973776736589904E-2</v>
      </c>
      <c r="G43" s="22"/>
      <c r="H43" s="19"/>
      <c r="N43" s="23"/>
      <c r="O43" s="22"/>
    </row>
    <row r="44" spans="1:15" ht="16.5" customHeight="1" x14ac:dyDescent="0.35">
      <c r="A44" s="14" t="s">
        <v>46</v>
      </c>
      <c r="B44" s="15">
        <v>225716.23533160725</v>
      </c>
      <c r="C44" s="15">
        <v>267305.77191347285</v>
      </c>
      <c r="D44" s="20">
        <v>12510062</v>
      </c>
      <c r="E44" s="21">
        <v>13457468.344784435</v>
      </c>
      <c r="F44" s="18">
        <f t="shared" si="1"/>
        <v>1.9863005809489395E-2</v>
      </c>
      <c r="G44" s="22"/>
      <c r="H44" s="19"/>
      <c r="N44" s="23"/>
      <c r="O44" s="22"/>
    </row>
    <row r="45" spans="1:15" ht="16.5" customHeight="1" x14ac:dyDescent="0.35">
      <c r="A45" s="14" t="s">
        <v>47</v>
      </c>
      <c r="B45" s="15">
        <v>261848.02829449641</v>
      </c>
      <c r="C45" s="15">
        <v>248585.0399029158</v>
      </c>
      <c r="D45" s="20">
        <v>13890734</v>
      </c>
      <c r="E45" s="21">
        <v>13739963.809844717</v>
      </c>
      <c r="F45" s="18">
        <f t="shared" si="1"/>
        <v>1.8092117515244401E-2</v>
      </c>
      <c r="G45" s="22"/>
      <c r="H45" s="19"/>
      <c r="N45" s="23"/>
      <c r="O45" s="22"/>
    </row>
    <row r="46" spans="1:15" ht="16.5" customHeight="1" x14ac:dyDescent="0.35">
      <c r="A46" s="14" t="s">
        <v>48</v>
      </c>
      <c r="B46" s="15">
        <v>280709.75141074153</v>
      </c>
      <c r="C46" s="15">
        <v>259450.01687034345</v>
      </c>
      <c r="D46" s="20">
        <v>14699950</v>
      </c>
      <c r="E46" s="21">
        <v>13964502.586646944</v>
      </c>
      <c r="F46" s="18">
        <f t="shared" si="1"/>
        <v>1.8579252304943051E-2</v>
      </c>
      <c r="G46" s="22"/>
      <c r="H46" s="19"/>
      <c r="N46" s="23"/>
      <c r="O46" s="22"/>
    </row>
    <row r="47" spans="1:15" ht="16.5" customHeight="1" x14ac:dyDescent="0.35">
      <c r="A47" s="14" t="s">
        <v>49</v>
      </c>
      <c r="B47" s="15">
        <v>277912.58125871338</v>
      </c>
      <c r="C47" s="15">
        <v>271462.28735523875</v>
      </c>
      <c r="D47" s="20">
        <v>14229081</v>
      </c>
      <c r="E47" s="21">
        <v>14167892.258723896</v>
      </c>
      <c r="F47" s="18">
        <f t="shared" si="1"/>
        <v>1.9160386202689079E-2</v>
      </c>
      <c r="G47" s="22"/>
      <c r="H47" s="19"/>
      <c r="N47" s="23"/>
      <c r="O47" s="22"/>
    </row>
    <row r="48" spans="1:15" ht="16.5" customHeight="1" x14ac:dyDescent="0.35">
      <c r="A48" s="14" t="s">
        <v>50</v>
      </c>
      <c r="B48" s="15">
        <v>233287.59075549361</v>
      </c>
      <c r="C48" s="15">
        <v>263130.90731768426</v>
      </c>
      <c r="D48" s="20">
        <v>13453184.000000002</v>
      </c>
      <c r="E48" s="21">
        <v>14504878.077118395</v>
      </c>
      <c r="F48" s="18">
        <f t="shared" si="1"/>
        <v>1.814085619463263E-2</v>
      </c>
      <c r="G48" s="22"/>
      <c r="H48" s="19"/>
      <c r="N48" s="23"/>
      <c r="O48" s="22"/>
    </row>
    <row r="49" spans="1:15" ht="16.5" customHeight="1" x14ac:dyDescent="0.35">
      <c r="A49" s="14" t="s">
        <v>51</v>
      </c>
      <c r="B49" s="15">
        <v>275125.26000132773</v>
      </c>
      <c r="C49" s="15">
        <v>274195.27194204635</v>
      </c>
      <c r="D49" s="20">
        <v>15066011</v>
      </c>
      <c r="E49" s="21">
        <v>14843775.920382356</v>
      </c>
      <c r="F49" s="18">
        <f t="shared" si="1"/>
        <v>1.847207027462211E-2</v>
      </c>
      <c r="G49" s="22"/>
      <c r="H49" s="19"/>
      <c r="N49" s="23"/>
      <c r="O49" s="22"/>
    </row>
    <row r="50" spans="1:15" ht="16.5" customHeight="1" x14ac:dyDescent="0.35">
      <c r="A50" s="14" t="s">
        <v>52</v>
      </c>
      <c r="B50" s="15">
        <v>291947.05469362013</v>
      </c>
      <c r="C50" s="15">
        <v>270466.38048729632</v>
      </c>
      <c r="D50" s="20">
        <v>15882189</v>
      </c>
      <c r="E50" s="21">
        <v>15127071.580064289</v>
      </c>
      <c r="F50" s="18">
        <f t="shared" si="1"/>
        <v>1.7879625878397996E-2</v>
      </c>
      <c r="G50" s="22"/>
      <c r="H50" s="19"/>
      <c r="N50" s="23"/>
      <c r="O50" s="22"/>
    </row>
    <row r="51" spans="1:15" ht="16.5" customHeight="1" x14ac:dyDescent="0.35">
      <c r="A51" s="14" t="s">
        <v>53</v>
      </c>
      <c r="B51" s="15">
        <v>289584.69083183963</v>
      </c>
      <c r="C51" s="15">
        <v>282317.22542391962</v>
      </c>
      <c r="D51" s="20">
        <v>15627703</v>
      </c>
      <c r="E51" s="21">
        <v>15553361.422434954</v>
      </c>
      <c r="F51" s="18">
        <f t="shared" si="1"/>
        <v>1.8151524789791807E-2</v>
      </c>
      <c r="G51" s="22"/>
      <c r="H51" s="19"/>
      <c r="N51" s="23"/>
      <c r="O51" s="22"/>
    </row>
    <row r="52" spans="1:15" ht="16.5" customHeight="1" x14ac:dyDescent="0.35">
      <c r="A52" s="14" t="s">
        <v>54</v>
      </c>
      <c r="B52" s="15">
        <v>249619.04557525058</v>
      </c>
      <c r="C52" s="15">
        <v>270831.1709484228</v>
      </c>
      <c r="D52" s="20">
        <v>14718152</v>
      </c>
      <c r="E52" s="21">
        <v>15879747.557200262</v>
      </c>
      <c r="F52" s="18">
        <f t="shared" si="1"/>
        <v>1.7055130755250666E-2</v>
      </c>
      <c r="G52" s="25"/>
      <c r="H52" s="19"/>
      <c r="J52" s="23"/>
      <c r="K52" s="26"/>
      <c r="N52" s="23"/>
      <c r="O52" s="27"/>
    </row>
    <row r="53" spans="1:15" ht="16.5" customHeight="1" x14ac:dyDescent="0.35">
      <c r="A53" s="14" t="s">
        <v>55</v>
      </c>
      <c r="B53" s="15">
        <v>284643.51430989837</v>
      </c>
      <c r="C53" s="15">
        <v>277368.38627728226</v>
      </c>
      <c r="D53" s="20">
        <v>16416043.000000002</v>
      </c>
      <c r="E53" s="21">
        <v>16272938.935910245</v>
      </c>
      <c r="F53" s="18">
        <f t="shared" si="1"/>
        <v>1.7044762926332911E-2</v>
      </c>
      <c r="G53" s="25"/>
      <c r="H53" s="19"/>
      <c r="J53" s="23"/>
      <c r="K53" s="26"/>
      <c r="N53" s="23"/>
      <c r="O53" s="27"/>
    </row>
    <row r="54" spans="1:15" ht="16.5" customHeight="1" x14ac:dyDescent="0.35">
      <c r="A54" s="14" t="s">
        <v>56</v>
      </c>
      <c r="B54" s="15">
        <v>288148.10668492364</v>
      </c>
      <c r="C54" s="15">
        <v>276156.6626824842</v>
      </c>
      <c r="D54" s="20">
        <v>17639235</v>
      </c>
      <c r="E54" s="21">
        <v>16658444.483436426</v>
      </c>
      <c r="F54" s="18">
        <f t="shared" si="1"/>
        <v>1.6577577993975856E-2</v>
      </c>
      <c r="G54" s="25"/>
      <c r="H54" s="19"/>
      <c r="J54" s="23"/>
      <c r="K54" s="26"/>
      <c r="N54" s="23"/>
      <c r="O54" s="27"/>
    </row>
    <row r="55" spans="1:15" ht="16.5" customHeight="1" x14ac:dyDescent="0.35">
      <c r="A55" s="14" t="s">
        <v>57</v>
      </c>
      <c r="B55" s="15">
        <v>295532.28350959328</v>
      </c>
      <c r="C55" s="15">
        <v>292024.02522354084</v>
      </c>
      <c r="D55" s="20">
        <v>17758025</v>
      </c>
      <c r="E55" s="21">
        <v>17720324.023453075</v>
      </c>
      <c r="F55" s="18">
        <f t="shared" si="1"/>
        <v>1.6479609788006319E-2</v>
      </c>
      <c r="G55" s="25"/>
      <c r="H55" s="19"/>
      <c r="J55" s="23"/>
      <c r="K55" s="26"/>
      <c r="N55" s="23"/>
      <c r="O55" s="27"/>
    </row>
    <row r="56" spans="1:15" ht="16.5" customHeight="1" x14ac:dyDescent="0.35">
      <c r="A56" s="14" t="s">
        <v>58</v>
      </c>
      <c r="B56" s="15">
        <v>268740.92464648472</v>
      </c>
      <c r="C56" s="15">
        <v>294991.80181929172</v>
      </c>
      <c r="D56" s="20">
        <v>16076549</v>
      </c>
      <c r="E56" s="21">
        <v>17216512.857220903</v>
      </c>
      <c r="F56" s="18">
        <f t="shared" si="1"/>
        <v>1.7134236431366939E-2</v>
      </c>
      <c r="G56" s="25"/>
      <c r="H56" s="19"/>
      <c r="J56" s="23"/>
      <c r="K56" s="26"/>
      <c r="N56" s="23"/>
      <c r="O56" s="27"/>
    </row>
    <row r="57" spans="1:15" ht="16.5" customHeight="1" x14ac:dyDescent="0.35">
      <c r="A57" s="14" t="s">
        <v>59</v>
      </c>
      <c r="B57" s="15">
        <v>303756.54976764298</v>
      </c>
      <c r="C57" s="15">
        <v>297295.63018273877</v>
      </c>
      <c r="D57" s="20">
        <v>17486739</v>
      </c>
      <c r="E57" s="21">
        <v>17433725.4825956</v>
      </c>
      <c r="F57" s="18">
        <f t="shared" si="1"/>
        <v>1.7052903034382085E-2</v>
      </c>
      <c r="G57" s="25"/>
      <c r="H57" s="19"/>
      <c r="J57" s="23"/>
      <c r="K57" s="26"/>
      <c r="N57" s="23"/>
      <c r="O57" s="27"/>
    </row>
    <row r="58" spans="1:15" ht="16.5" customHeight="1" x14ac:dyDescent="0.35">
      <c r="A58" s="14" t="s">
        <v>60</v>
      </c>
      <c r="B58" s="15">
        <v>312640.86406094395</v>
      </c>
      <c r="C58" s="15">
        <v>294131.08562864317</v>
      </c>
      <c r="D58" s="20">
        <v>18717752</v>
      </c>
      <c r="E58" s="21">
        <v>17685607.334413029</v>
      </c>
      <c r="F58" s="18">
        <f t="shared" si="1"/>
        <v>1.6631098953345903E-2</v>
      </c>
      <c r="G58" s="25"/>
      <c r="H58" s="19"/>
      <c r="J58" s="23"/>
      <c r="K58" s="26"/>
      <c r="N58" s="23"/>
      <c r="O58" s="27"/>
    </row>
    <row r="59" spans="1:15" ht="16.5" customHeight="1" x14ac:dyDescent="0.35">
      <c r="A59" s="14" t="s">
        <v>61</v>
      </c>
      <c r="B59" s="15">
        <v>300319.5684033726</v>
      </c>
      <c r="C59" s="15">
        <v>296757.74451430695</v>
      </c>
      <c r="D59" s="20">
        <v>17959468</v>
      </c>
      <c r="E59" s="21">
        <v>17904662.325770464</v>
      </c>
      <c r="F59" s="18">
        <f t="shared" si="1"/>
        <v>1.6574327910511825E-2</v>
      </c>
      <c r="G59" s="25"/>
      <c r="H59" s="19"/>
      <c r="J59" s="23"/>
      <c r="K59" s="26"/>
      <c r="N59" s="23"/>
      <c r="O59" s="27"/>
    </row>
    <row r="60" spans="1:15" ht="16.5" customHeight="1" x14ac:dyDescent="0.35">
      <c r="A60" s="14" t="s">
        <v>62</v>
      </c>
      <c r="B60" s="15">
        <v>227307.65303000002</v>
      </c>
      <c r="C60" s="15">
        <v>252069.24066840898</v>
      </c>
      <c r="D60" s="20">
        <v>15146814</v>
      </c>
      <c r="E60" s="21">
        <v>16161157.451677877</v>
      </c>
      <c r="F60" s="18">
        <f t="shared" si="1"/>
        <v>1.5597226957419361E-2</v>
      </c>
      <c r="G60" s="25"/>
      <c r="H60" s="19"/>
      <c r="J60" s="23"/>
      <c r="K60" s="26"/>
      <c r="N60" s="23"/>
      <c r="O60" s="27"/>
    </row>
    <row r="61" spans="1:15" ht="16.5" customHeight="1" x14ac:dyDescent="0.35">
      <c r="A61" s="14" t="s">
        <v>63</v>
      </c>
      <c r="B61" s="15">
        <v>261810.04966999998</v>
      </c>
      <c r="C61" s="15">
        <v>256057.39454974991</v>
      </c>
      <c r="D61" s="20">
        <v>16432724.999999998</v>
      </c>
      <c r="E61" s="21">
        <v>16438111.351083925</v>
      </c>
      <c r="F61" s="18">
        <f t="shared" si="1"/>
        <v>1.557705682124276E-2</v>
      </c>
      <c r="G61" s="25"/>
      <c r="H61" s="19"/>
      <c r="J61" s="23"/>
      <c r="K61" s="26"/>
      <c r="N61" s="23"/>
      <c r="O61" s="27"/>
    </row>
    <row r="62" spans="1:15" ht="16.5" customHeight="1" x14ac:dyDescent="0.35">
      <c r="A62" s="14" t="s">
        <v>64</v>
      </c>
      <c r="B62" s="15">
        <v>285185.00435</v>
      </c>
      <c r="C62" s="15">
        <v>264830.22180203401</v>
      </c>
      <c r="D62" s="20">
        <v>17608199</v>
      </c>
      <c r="E62" s="21">
        <v>16734233.225038622</v>
      </c>
      <c r="F62" s="18">
        <f t="shared" si="1"/>
        <v>1.5825656200714435E-2</v>
      </c>
      <c r="G62" s="25"/>
      <c r="H62" s="19"/>
      <c r="J62" s="23"/>
      <c r="K62" s="26"/>
      <c r="N62" s="23"/>
      <c r="O62" s="27"/>
    </row>
    <row r="63" spans="1:15" ht="16.5" customHeight="1" x14ac:dyDescent="0.35">
      <c r="A63" s="14" t="s">
        <v>65</v>
      </c>
      <c r="B63" s="15">
        <v>272197.34999983996</v>
      </c>
      <c r="C63" s="15">
        <v>264761.55436320096</v>
      </c>
      <c r="D63" s="20">
        <v>17220776</v>
      </c>
      <c r="E63" s="21">
        <v>17075011.972199574</v>
      </c>
      <c r="F63" s="18">
        <f t="shared" si="1"/>
        <v>1.5505790262066494E-2</v>
      </c>
      <c r="G63" s="25"/>
      <c r="H63" s="19"/>
      <c r="J63" s="23"/>
      <c r="K63" s="26"/>
      <c r="N63" s="23"/>
      <c r="O63" s="27"/>
    </row>
    <row r="64" spans="1:15" ht="16.5" customHeight="1" x14ac:dyDescent="0.35">
      <c r="A64" s="14" t="s">
        <v>66</v>
      </c>
      <c r="B64" s="15">
        <v>223145.56549000001</v>
      </c>
      <c r="C64" s="15">
        <v>254857.69545325101</v>
      </c>
      <c r="D64" s="20">
        <v>16284278</v>
      </c>
      <c r="E64" s="21">
        <v>17421083.983610135</v>
      </c>
      <c r="F64" s="18">
        <f t="shared" si="1"/>
        <v>1.4629267368954925E-2</v>
      </c>
      <c r="G64" s="25"/>
      <c r="H64" s="19"/>
      <c r="J64" s="23"/>
      <c r="K64" s="26"/>
      <c r="N64" s="23"/>
      <c r="O64" s="27"/>
    </row>
    <row r="65" spans="1:15" ht="16.5" customHeight="1" x14ac:dyDescent="0.35">
      <c r="A65" s="14" t="s">
        <v>67</v>
      </c>
      <c r="B65" s="15">
        <v>258811.73161999998</v>
      </c>
      <c r="C65" s="15">
        <v>254276.421994623</v>
      </c>
      <c r="D65" s="20">
        <v>17568356</v>
      </c>
      <c r="E65" s="21">
        <v>17638696.017434705</v>
      </c>
      <c r="F65" s="18">
        <f t="shared" si="1"/>
        <v>1.4415828797281118E-2</v>
      </c>
      <c r="G65" s="25"/>
      <c r="H65" s="19"/>
      <c r="J65" s="23"/>
      <c r="K65" s="26"/>
      <c r="N65" s="23"/>
      <c r="O65" s="27"/>
    </row>
    <row r="66" spans="1:15" ht="16.5" customHeight="1" x14ac:dyDescent="0.35">
      <c r="A66" s="14" t="s">
        <v>68</v>
      </c>
      <c r="B66" s="15">
        <v>279811.22053000005</v>
      </c>
      <c r="C66" s="15">
        <v>259460.07491565103</v>
      </c>
      <c r="D66" s="20">
        <v>18744479</v>
      </c>
      <c r="E66" s="21">
        <v>17842923.32896629</v>
      </c>
      <c r="F66" s="18">
        <f t="shared" si="1"/>
        <v>1.4541343373618731E-2</v>
      </c>
      <c r="G66" s="25"/>
      <c r="H66" s="19"/>
      <c r="J66" s="23"/>
      <c r="K66" s="26"/>
      <c r="N66" s="23"/>
      <c r="O66" s="27"/>
    </row>
    <row r="67" spans="1:15" ht="16.5" customHeight="1" x14ac:dyDescent="0.35">
      <c r="A67" s="14" t="s">
        <v>69</v>
      </c>
      <c r="B67" s="15">
        <v>270363.2623</v>
      </c>
      <c r="C67" s="15">
        <v>262831.30246726202</v>
      </c>
      <c r="D67" s="20">
        <v>18271817</v>
      </c>
      <c r="E67" s="21">
        <v>17966226.669988871</v>
      </c>
      <c r="F67" s="18">
        <f t="shared" si="1"/>
        <v>1.462918771398451E-2</v>
      </c>
      <c r="G67" s="25"/>
      <c r="H67" s="19"/>
      <c r="J67" s="23"/>
      <c r="K67" s="26"/>
      <c r="N67" s="23"/>
      <c r="O67" s="27"/>
    </row>
    <row r="68" spans="1:15" ht="16.5" customHeight="1" x14ac:dyDescent="0.35">
      <c r="A68" s="14" t="s">
        <v>70</v>
      </c>
      <c r="B68" s="15">
        <v>237555.24166</v>
      </c>
      <c r="C68" s="15">
        <v>269483.22014438198</v>
      </c>
      <c r="D68" s="20">
        <v>16702381.000000002</v>
      </c>
      <c r="E68" s="21">
        <v>18020760.293939143</v>
      </c>
      <c r="F68" s="18">
        <f t="shared" si="1"/>
        <v>1.4954042767830184E-2</v>
      </c>
      <c r="G68" s="25"/>
      <c r="H68" s="19"/>
      <c r="J68" s="23"/>
      <c r="K68" s="26"/>
      <c r="N68" s="23"/>
      <c r="O68" s="27"/>
    </row>
    <row r="69" spans="1:15" ht="16.5" customHeight="1" x14ac:dyDescent="0.35">
      <c r="A69" s="14" t="s">
        <v>71</v>
      </c>
      <c r="B69" s="15">
        <v>271237.39390000002</v>
      </c>
      <c r="C69" s="15">
        <v>266501.92029013101</v>
      </c>
      <c r="D69" s="20">
        <v>18089436</v>
      </c>
      <c r="E69" s="21">
        <v>18145395.967010852</v>
      </c>
      <c r="F69" s="18">
        <f>C69/E69</f>
        <v>1.4687026988809916E-2</v>
      </c>
      <c r="G69" s="25"/>
      <c r="H69" s="19"/>
      <c r="J69" s="23"/>
      <c r="K69" s="26"/>
      <c r="N69" s="23"/>
      <c r="O69" s="27"/>
    </row>
    <row r="70" spans="1:15" ht="16.5" customHeight="1" x14ac:dyDescent="0.35">
      <c r="A70" s="14" t="s">
        <v>72</v>
      </c>
      <c r="B70" s="15">
        <v>287876.78600000002</v>
      </c>
      <c r="C70" s="15">
        <v>267697.57671634899</v>
      </c>
      <c r="D70" s="20">
        <v>19146530</v>
      </c>
      <c r="E70" s="21">
        <v>18228732.094953425</v>
      </c>
      <c r="F70" s="18">
        <f t="shared" si="1"/>
        <v>1.4685474300785864E-2</v>
      </c>
      <c r="G70" s="25"/>
      <c r="H70" s="19"/>
      <c r="J70" s="23"/>
      <c r="K70" s="26"/>
      <c r="N70" s="23"/>
      <c r="O70" s="27"/>
    </row>
    <row r="71" spans="1:15" ht="16.5" customHeight="1" x14ac:dyDescent="0.35">
      <c r="A71" s="14" t="s">
        <v>73</v>
      </c>
      <c r="B71" s="15">
        <v>274491.39866999991</v>
      </c>
      <c r="C71" s="15">
        <v>269215.98967056302</v>
      </c>
      <c r="D71" s="20">
        <v>18823813.000000004</v>
      </c>
      <c r="E71" s="21">
        <v>18367271.644096583</v>
      </c>
      <c r="F71" s="18">
        <f t="shared" si="1"/>
        <v>1.4657375079280848E-2</v>
      </c>
      <c r="G71" s="25"/>
      <c r="H71" s="19"/>
      <c r="J71" s="23"/>
      <c r="K71" s="26"/>
      <c r="N71" s="23"/>
      <c r="O71" s="27"/>
    </row>
    <row r="72" spans="1:15" ht="16.5" customHeight="1" x14ac:dyDescent="0.35">
      <c r="A72" s="14" t="s">
        <v>74</v>
      </c>
      <c r="B72" s="15">
        <v>242222.36532999997</v>
      </c>
      <c r="C72" s="15">
        <v>273465.77762293001</v>
      </c>
      <c r="D72" s="20">
        <v>17068342</v>
      </c>
      <c r="E72" s="21">
        <v>18407162.094364028</v>
      </c>
      <c r="F72" s="18">
        <f t="shared" si="1"/>
        <v>1.4856487720432514E-2</v>
      </c>
      <c r="G72" s="25"/>
      <c r="H72" s="19"/>
      <c r="J72" s="23"/>
      <c r="K72" s="26"/>
      <c r="N72" s="23"/>
      <c r="O72" s="27"/>
    </row>
    <row r="73" spans="1:15" ht="16.5" customHeight="1" x14ac:dyDescent="0.35">
      <c r="A73" s="14" t="s">
        <v>75</v>
      </c>
      <c r="B73" s="15">
        <v>258905.93368000007</v>
      </c>
      <c r="C73" s="15">
        <v>253877.16505176199</v>
      </c>
      <c r="D73" s="20">
        <v>18404713</v>
      </c>
      <c r="E73" s="21">
        <v>18435407.784659199</v>
      </c>
      <c r="F73" s="18">
        <f t="shared" si="1"/>
        <v>1.3771171650622385E-2</v>
      </c>
      <c r="G73" s="25"/>
      <c r="H73" s="19"/>
      <c r="J73" s="23"/>
      <c r="K73" s="26"/>
      <c r="N73" s="23"/>
      <c r="O73" s="27"/>
    </row>
    <row r="74" spans="1:15" ht="16.5" customHeight="1" x14ac:dyDescent="0.35">
      <c r="A74" s="14" t="s">
        <v>76</v>
      </c>
      <c r="B74" s="15">
        <v>274862.23594999989</v>
      </c>
      <c r="C74" s="15">
        <v>257462.22469798703</v>
      </c>
      <c r="D74" s="20">
        <v>19420477</v>
      </c>
      <c r="E74" s="21">
        <v>18450958.433383912</v>
      </c>
      <c r="F74" s="18">
        <f t="shared" si="1"/>
        <v>1.3953867254513584E-2</v>
      </c>
      <c r="G74" s="25"/>
      <c r="H74" s="19"/>
      <c r="J74" s="23"/>
      <c r="K74" s="26"/>
      <c r="N74" s="23"/>
      <c r="O74" s="27"/>
    </row>
    <row r="75" spans="1:15" ht="16.5" customHeight="1" x14ac:dyDescent="0.35">
      <c r="A75" s="14" t="s">
        <v>77</v>
      </c>
      <c r="B75" s="15">
        <v>260463.59508000012</v>
      </c>
      <c r="C75" s="15">
        <v>252484.47478682402</v>
      </c>
      <c r="D75" s="20">
        <v>18828217</v>
      </c>
      <c r="E75" s="21">
        <v>18428220.687592864</v>
      </c>
      <c r="F75" s="18">
        <f t="shared" si="1"/>
        <v>1.370096869725539E-2</v>
      </c>
      <c r="G75" s="25"/>
      <c r="H75" s="19"/>
      <c r="J75" s="23"/>
      <c r="K75" s="26"/>
      <c r="N75" s="23"/>
      <c r="O75" s="27"/>
    </row>
    <row r="76" spans="1:15" ht="16.5" customHeight="1" x14ac:dyDescent="0.35">
      <c r="A76" s="14" t="s">
        <v>78</v>
      </c>
      <c r="B76" s="15">
        <v>221703.03216</v>
      </c>
      <c r="C76" s="15">
        <v>254041.871311514</v>
      </c>
      <c r="D76" s="20">
        <v>17104699</v>
      </c>
      <c r="E76" s="21">
        <v>18434471.812788259</v>
      </c>
      <c r="F76" s="18">
        <f t="shared" si="1"/>
        <v>1.3780805541457471E-2</v>
      </c>
      <c r="G76" s="25"/>
      <c r="H76" s="19"/>
      <c r="J76" s="23"/>
      <c r="K76" s="26"/>
      <c r="N76" s="23"/>
      <c r="O76" s="27"/>
    </row>
    <row r="77" spans="1:15" ht="16.5" customHeight="1" x14ac:dyDescent="0.35">
      <c r="A77" s="14" t="s">
        <v>79</v>
      </c>
      <c r="B77" s="15">
        <v>264694.76556999999</v>
      </c>
      <c r="C77" s="15">
        <v>259340.61354892101</v>
      </c>
      <c r="D77" s="20">
        <v>18477509</v>
      </c>
      <c r="E77" s="21">
        <v>18492866.008088272</v>
      </c>
      <c r="F77" s="18">
        <f t="shared" ref="F77:F121" si="2">C77/E77</f>
        <v>1.4023819425041665E-2</v>
      </c>
      <c r="G77" s="25"/>
      <c r="H77" s="19"/>
      <c r="J77" s="23"/>
      <c r="K77" s="26"/>
      <c r="N77" s="23"/>
      <c r="O77" s="27"/>
    </row>
    <row r="78" spans="1:15" ht="16.5" customHeight="1" x14ac:dyDescent="0.35">
      <c r="A78" s="14" t="s">
        <v>80</v>
      </c>
      <c r="B78" s="15">
        <v>284944.49164999998</v>
      </c>
      <c r="C78" s="15">
        <v>265568.82082967501</v>
      </c>
      <c r="D78" s="20">
        <v>19548957.000000004</v>
      </c>
      <c r="E78" s="21">
        <v>18577030.206270609</v>
      </c>
      <c r="F78" s="18">
        <f t="shared" si="2"/>
        <v>1.4295547667249484E-2</v>
      </c>
      <c r="G78" s="25"/>
      <c r="H78" s="19"/>
      <c r="J78" s="23"/>
      <c r="K78" s="26"/>
      <c r="N78" s="23"/>
      <c r="O78" s="27"/>
    </row>
    <row r="79" spans="1:15" ht="16.5" customHeight="1" x14ac:dyDescent="0.35">
      <c r="A79" s="14" t="s">
        <v>81</v>
      </c>
      <c r="B79" s="15">
        <v>274064.20066000003</v>
      </c>
      <c r="C79" s="15">
        <v>265763.10191862704</v>
      </c>
      <c r="D79" s="20">
        <v>19057051</v>
      </c>
      <c r="E79" s="21">
        <v>18683847.972852867</v>
      </c>
      <c r="F79" s="18">
        <f>C79/E79</f>
        <v>1.4224216676606111E-2</v>
      </c>
      <c r="G79" s="25"/>
      <c r="H79" s="19"/>
      <c r="J79" s="23"/>
      <c r="K79" s="26"/>
      <c r="N79" s="23"/>
      <c r="O79" s="27"/>
    </row>
    <row r="80" spans="1:15" ht="16.5" customHeight="1" x14ac:dyDescent="0.35">
      <c r="A80" s="14" t="s">
        <v>82</v>
      </c>
      <c r="B80" s="15">
        <v>232510.39668000001</v>
      </c>
      <c r="C80" s="15">
        <v>264955.28256756498</v>
      </c>
      <c r="D80" s="20">
        <v>17548537</v>
      </c>
      <c r="E80" s="21">
        <v>18798339.976051304</v>
      </c>
      <c r="F80" s="18">
        <f t="shared" si="2"/>
        <v>1.4094610636104704E-2</v>
      </c>
      <c r="G80" s="25"/>
      <c r="H80" s="22"/>
      <c r="J80" s="23"/>
      <c r="K80" s="26"/>
      <c r="N80" s="23"/>
      <c r="O80" s="27"/>
    </row>
    <row r="81" spans="1:16" ht="16.5" customHeight="1" x14ac:dyDescent="0.35">
      <c r="A81" s="14" t="s">
        <v>83</v>
      </c>
      <c r="B81" s="15">
        <v>273990.06192999997</v>
      </c>
      <c r="C81" s="15">
        <v>268405.33063431003</v>
      </c>
      <c r="D81" s="20">
        <v>18964938.000000004</v>
      </c>
      <c r="E81" s="21">
        <v>18940427.510698576</v>
      </c>
      <c r="F81" s="18">
        <f t="shared" si="2"/>
        <v>1.4171028108140653E-2</v>
      </c>
      <c r="G81" s="25"/>
      <c r="H81" s="22"/>
      <c r="J81" s="23"/>
      <c r="K81" s="26"/>
      <c r="N81" s="23"/>
      <c r="O81" s="27"/>
    </row>
    <row r="82" spans="1:16" ht="16.5" customHeight="1" x14ac:dyDescent="0.35">
      <c r="A82" s="14" t="s">
        <v>84</v>
      </c>
      <c r="B82" s="15">
        <v>285546.52006999997</v>
      </c>
      <c r="C82" s="15">
        <v>266672.63833477499</v>
      </c>
      <c r="D82" s="20">
        <v>20065135.000000004</v>
      </c>
      <c r="E82" s="21">
        <v>19121125.885455944</v>
      </c>
      <c r="F82" s="18">
        <f>C82/E82</f>
        <v>1.3946492478124082E-2</v>
      </c>
      <c r="G82" s="25"/>
      <c r="H82" s="22"/>
      <c r="J82" s="23"/>
      <c r="K82" s="26"/>
      <c r="N82" s="23"/>
      <c r="O82" s="27"/>
    </row>
    <row r="83" spans="1:16" ht="16.5" customHeight="1" x14ac:dyDescent="0.35">
      <c r="A83" s="14" t="s">
        <v>85</v>
      </c>
      <c r="B83" s="15">
        <v>284806.47235000011</v>
      </c>
      <c r="C83" s="15">
        <v>276127.21168314503</v>
      </c>
      <c r="D83" s="20">
        <v>19610603</v>
      </c>
      <c r="E83" s="21">
        <v>19329319.627794191</v>
      </c>
      <c r="F83" s="18">
        <f t="shared" si="2"/>
        <v>1.4285407712234924E-2</v>
      </c>
      <c r="G83" s="25"/>
      <c r="H83" s="22"/>
      <c r="J83" s="23"/>
      <c r="K83" s="26"/>
      <c r="N83" s="23"/>
      <c r="O83" s="27"/>
    </row>
    <row r="84" spans="1:16" ht="16.5" customHeight="1" x14ac:dyDescent="0.35">
      <c r="A84" s="14" t="s">
        <v>86</v>
      </c>
      <c r="B84" s="15">
        <v>248277.22600999998</v>
      </c>
      <c r="C84" s="15">
        <v>280790.662915416</v>
      </c>
      <c r="D84" s="20">
        <v>18349657</v>
      </c>
      <c r="E84" s="21">
        <v>19698170.670301184</v>
      </c>
      <c r="F84" s="18">
        <f t="shared" si="2"/>
        <v>1.4254656821445985E-2</v>
      </c>
      <c r="G84" s="25"/>
      <c r="H84" s="22"/>
      <c r="J84" s="23"/>
      <c r="K84" s="26"/>
      <c r="N84" s="28"/>
      <c r="O84" s="27"/>
      <c r="P84" s="26"/>
    </row>
    <row r="85" spans="1:16" ht="16.5" customHeight="1" x14ac:dyDescent="0.35">
      <c r="A85" s="14" t="s">
        <v>87</v>
      </c>
      <c r="B85" s="15">
        <v>286160.02016999997</v>
      </c>
      <c r="C85" s="15">
        <v>280291.25641172199</v>
      </c>
      <c r="D85" s="20">
        <v>19912051</v>
      </c>
      <c r="E85" s="21">
        <v>19941190.376261715</v>
      </c>
      <c r="F85" s="18">
        <f t="shared" si="2"/>
        <v>1.4055893912200187E-2</v>
      </c>
      <c r="G85" s="25"/>
      <c r="H85" s="22"/>
      <c r="J85" s="23"/>
      <c r="K85" s="26"/>
      <c r="N85" s="23"/>
      <c r="O85" s="27"/>
    </row>
    <row r="86" spans="1:16" ht="16.5" customHeight="1" x14ac:dyDescent="0.35">
      <c r="A86" s="14" t="s">
        <v>88</v>
      </c>
      <c r="B86" s="15">
        <v>304907.90648999996</v>
      </c>
      <c r="C86" s="15">
        <v>286552.24252882798</v>
      </c>
      <c r="D86" s="20">
        <v>21100479</v>
      </c>
      <c r="E86" s="21">
        <v>20170306.685593214</v>
      </c>
      <c r="F86" s="18">
        <f t="shared" si="2"/>
        <v>1.4206637856106569E-2</v>
      </c>
      <c r="G86" s="25"/>
      <c r="H86" s="22"/>
    </row>
    <row r="87" spans="1:16" ht="16.5" customHeight="1" x14ac:dyDescent="0.35">
      <c r="A87" s="14" t="s">
        <v>89</v>
      </c>
      <c r="B87" s="15">
        <v>300145.93499000015</v>
      </c>
      <c r="C87" s="15">
        <v>291280.58694183</v>
      </c>
      <c r="D87" s="20">
        <v>20763861</v>
      </c>
      <c r="E87" s="21">
        <v>20316380.267843872</v>
      </c>
      <c r="F87" s="18">
        <f t="shared" si="2"/>
        <v>1.4337228536859972E-2</v>
      </c>
      <c r="G87" s="25"/>
      <c r="H87" s="22"/>
    </row>
    <row r="88" spans="1:16" ht="16.5" customHeight="1" x14ac:dyDescent="0.35">
      <c r="A88" s="14" t="s">
        <v>90</v>
      </c>
      <c r="B88" s="15">
        <v>260940.75495999999</v>
      </c>
      <c r="C88" s="15">
        <v>292448.70879936498</v>
      </c>
      <c r="D88" s="20">
        <v>18835962</v>
      </c>
      <c r="E88" s="21">
        <v>20315243.697454035</v>
      </c>
      <c r="F88" s="18">
        <f t="shared" si="2"/>
        <v>1.4395530428021176E-2</v>
      </c>
      <c r="G88" s="22"/>
      <c r="H88" s="22"/>
    </row>
    <row r="89" spans="1:16" ht="16.5" customHeight="1" x14ac:dyDescent="0.35">
      <c r="A89" s="14" t="s">
        <v>91</v>
      </c>
      <c r="B89" s="15">
        <v>304936.30507</v>
      </c>
      <c r="C89" s="15">
        <v>298900.45910109801</v>
      </c>
      <c r="D89" s="20">
        <v>20405438.000000004</v>
      </c>
      <c r="E89" s="21">
        <v>20365774.183970135</v>
      </c>
      <c r="F89" s="18">
        <f t="shared" si="2"/>
        <v>1.4676606761964495E-2</v>
      </c>
      <c r="G89" s="22"/>
      <c r="H89" s="22"/>
    </row>
    <row r="90" spans="1:16" ht="16.5" customHeight="1" x14ac:dyDescent="0.35">
      <c r="A90" s="14" t="s">
        <v>92</v>
      </c>
      <c r="B90" s="15">
        <v>316270.13195000007</v>
      </c>
      <c r="C90" s="15">
        <v>298170.971881576</v>
      </c>
      <c r="D90" s="20">
        <v>21342459</v>
      </c>
      <c r="E90" s="21">
        <v>20440073.803106457</v>
      </c>
      <c r="F90" s="18">
        <f t="shared" si="2"/>
        <v>1.4587568261923808E-2</v>
      </c>
      <c r="G90" s="22"/>
      <c r="H90" s="22"/>
    </row>
    <row r="91" spans="1:16" ht="16.5" customHeight="1" x14ac:dyDescent="0.35">
      <c r="A91" s="14" t="s">
        <v>93</v>
      </c>
      <c r="B91" s="15">
        <v>312098.37703000009</v>
      </c>
      <c r="C91" s="15">
        <v>305716.69770515698</v>
      </c>
      <c r="D91" s="20">
        <v>21099800</v>
      </c>
      <c r="E91" s="21">
        <v>20562567.315469373</v>
      </c>
      <c r="F91" s="18">
        <f t="shared" si="2"/>
        <v>1.4867632675184681E-2</v>
      </c>
      <c r="G91" s="22"/>
      <c r="H91" s="22"/>
    </row>
    <row r="92" spans="1:16" ht="16.5" customHeight="1" x14ac:dyDescent="0.35">
      <c r="A92" s="14" t="s">
        <v>94</v>
      </c>
      <c r="B92" s="15">
        <v>274960.68422</v>
      </c>
      <c r="C92" s="15">
        <v>304881.00207296095</v>
      </c>
      <c r="D92" s="20">
        <v>19207270</v>
      </c>
      <c r="E92" s="21">
        <v>20724588.440912999</v>
      </c>
      <c r="F92" s="18">
        <f t="shared" si="2"/>
        <v>1.4711076311222987E-2</v>
      </c>
      <c r="G92" s="22"/>
      <c r="H92" s="22"/>
    </row>
    <row r="93" spans="1:16" ht="16.5" customHeight="1" x14ac:dyDescent="0.35">
      <c r="A93" s="14" t="s">
        <v>95</v>
      </c>
      <c r="B93" s="15">
        <v>312999.29816000001</v>
      </c>
      <c r="C93" s="15">
        <v>306844.85163054697</v>
      </c>
      <c r="D93" s="20">
        <v>21059671.000000004</v>
      </c>
      <c r="E93" s="21">
        <v>20919513.800330188</v>
      </c>
      <c r="F93" s="18">
        <f t="shared" si="2"/>
        <v>1.4667876823490219E-2</v>
      </c>
      <c r="G93" s="22"/>
      <c r="H93" s="22"/>
    </row>
    <row r="94" spans="1:16" ht="16.5" customHeight="1" x14ac:dyDescent="0.35">
      <c r="A94" s="14" t="s">
        <v>96</v>
      </c>
      <c r="B94" s="15">
        <v>323073.11372999998</v>
      </c>
      <c r="C94" s="15">
        <v>307260.919028114</v>
      </c>
      <c r="D94" s="20">
        <v>21962429</v>
      </c>
      <c r="E94" s="21">
        <v>21094163.061969835</v>
      </c>
      <c r="F94" s="18">
        <f t="shared" si="2"/>
        <v>1.4566158331356953E-2</v>
      </c>
      <c r="G94" s="22"/>
      <c r="H94" s="22"/>
    </row>
    <row r="95" spans="1:16" ht="16.5" customHeight="1" x14ac:dyDescent="0.35">
      <c r="A95" s="14" t="s">
        <v>97</v>
      </c>
      <c r="B95" s="15">
        <v>318508.56853000028</v>
      </c>
      <c r="C95" s="15">
        <v>312441.55479169602</v>
      </c>
      <c r="D95" s="20">
        <v>21854211</v>
      </c>
      <c r="E95" s="21">
        <v>21345315.696786977</v>
      </c>
      <c r="F95" s="18">
        <f t="shared" si="2"/>
        <v>1.463747640137862E-2</v>
      </c>
      <c r="G95" s="22"/>
      <c r="H95" s="22"/>
    </row>
    <row r="96" spans="1:16" ht="16.5" customHeight="1" x14ac:dyDescent="0.35">
      <c r="A96" s="14" t="s">
        <v>98</v>
      </c>
      <c r="B96" s="15">
        <v>282913.38167999999</v>
      </c>
      <c r="C96" s="15">
        <v>312852.34808558796</v>
      </c>
      <c r="D96" s="20">
        <v>19934773</v>
      </c>
      <c r="E96" s="21">
        <v>21540272.338466503</v>
      </c>
      <c r="F96" s="18">
        <f t="shared" si="2"/>
        <v>1.4524066509915843E-2</v>
      </c>
      <c r="G96" s="22"/>
      <c r="H96" s="22"/>
    </row>
    <row r="97" spans="1:7" ht="16.5" customHeight="1" x14ac:dyDescent="0.35">
      <c r="A97" s="14" t="s">
        <v>99</v>
      </c>
      <c r="B97" s="15">
        <v>324094.59421000001</v>
      </c>
      <c r="C97" s="15">
        <v>318034.23131196201</v>
      </c>
      <c r="D97" s="20">
        <v>21968717</v>
      </c>
      <c r="E97" s="21">
        <v>21795115.221610047</v>
      </c>
      <c r="F97" s="18">
        <f t="shared" si="2"/>
        <v>1.4591995870553064E-2</v>
      </c>
      <c r="G97" s="22"/>
    </row>
    <row r="98" spans="1:7" ht="16.5" customHeight="1" x14ac:dyDescent="0.35">
      <c r="A98" s="14" t="s">
        <v>100</v>
      </c>
      <c r="B98" s="15">
        <v>333001.70643000002</v>
      </c>
      <c r="C98" s="15">
        <v>316618.40376668598</v>
      </c>
      <c r="D98" s="20">
        <v>22968001</v>
      </c>
      <c r="E98" s="21">
        <v>22012222.580649152</v>
      </c>
      <c r="F98" s="18">
        <f t="shared" si="2"/>
        <v>1.4383754416740445E-2</v>
      </c>
      <c r="G98" s="22"/>
    </row>
    <row r="99" spans="1:7" ht="16.5" customHeight="1" x14ac:dyDescent="0.35">
      <c r="A99" s="14" t="s">
        <v>101</v>
      </c>
      <c r="B99" s="15">
        <v>326843.09707000031</v>
      </c>
      <c r="C99" s="15">
        <v>318771.26369002502</v>
      </c>
      <c r="D99" s="20">
        <v>22600986</v>
      </c>
      <c r="E99" s="21">
        <v>22124866.859274309</v>
      </c>
      <c r="F99" s="18">
        <f t="shared" si="2"/>
        <v>1.4407827433158197E-2</v>
      </c>
      <c r="G99" s="22"/>
    </row>
    <row r="100" spans="1:7" ht="16.5" customHeight="1" x14ac:dyDescent="0.35">
      <c r="A100" s="14" t="s">
        <v>102</v>
      </c>
      <c r="B100" s="15">
        <v>290210.23563999997</v>
      </c>
      <c r="C100" s="15">
        <v>322696.53613134898</v>
      </c>
      <c r="D100" s="20">
        <v>20714750</v>
      </c>
      <c r="E100" s="21">
        <v>22293550.013668496</v>
      </c>
      <c r="F100" s="18">
        <f t="shared" si="2"/>
        <v>1.4474883360142243E-2</v>
      </c>
      <c r="G100" s="22"/>
    </row>
    <row r="101" spans="1:7" ht="16.5" customHeight="1" x14ac:dyDescent="0.35">
      <c r="A101" s="14" t="s">
        <v>103</v>
      </c>
      <c r="B101" s="15">
        <v>327171.80426</v>
      </c>
      <c r="C101" s="15">
        <v>321072.19047043903</v>
      </c>
      <c r="D101" s="20">
        <v>22519074</v>
      </c>
      <c r="E101" s="21">
        <v>22361127.62748462</v>
      </c>
      <c r="F101" s="18">
        <f t="shared" si="2"/>
        <v>1.4358497291335218E-2</v>
      </c>
      <c r="G101" s="22"/>
    </row>
    <row r="102" spans="1:7" ht="16.5" customHeight="1" x14ac:dyDescent="0.35">
      <c r="A102" s="14" t="s">
        <v>104</v>
      </c>
      <c r="B102" s="15">
        <v>343421.28662000003</v>
      </c>
      <c r="C102" s="15">
        <v>324117.795750116</v>
      </c>
      <c r="D102" s="20">
        <v>23344672.000000004</v>
      </c>
      <c r="E102" s="21">
        <v>22437463.028591994</v>
      </c>
      <c r="F102" s="18">
        <f t="shared" si="2"/>
        <v>1.4445385172873316E-2</v>
      </c>
      <c r="G102" s="22"/>
    </row>
    <row r="103" spans="1:7" ht="16.5" customHeight="1" x14ac:dyDescent="0.35">
      <c r="A103" s="14" t="s">
        <v>105</v>
      </c>
      <c r="B103" s="15">
        <v>328091.16152999975</v>
      </c>
      <c r="C103" s="15">
        <v>320445.06681349699</v>
      </c>
      <c r="D103" s="20">
        <v>23090639</v>
      </c>
      <c r="E103" s="21">
        <v>22576994.330254894</v>
      </c>
      <c r="F103" s="18">
        <f t="shared" si="2"/>
        <v>1.4193433462667621E-2</v>
      </c>
      <c r="G103" s="22"/>
    </row>
    <row r="104" spans="1:7" ht="16.5" customHeight="1" x14ac:dyDescent="0.35">
      <c r="A104" s="14" t="s">
        <v>106</v>
      </c>
      <c r="B104" s="15">
        <v>278960.01796000003</v>
      </c>
      <c r="C104" s="15">
        <v>310563.42122909799</v>
      </c>
      <c r="D104" s="20">
        <v>20275140</v>
      </c>
      <c r="E104" s="21">
        <v>21868487.608311437</v>
      </c>
      <c r="F104" s="18">
        <f t="shared" si="2"/>
        <v>1.4201412863643292E-2</v>
      </c>
      <c r="G104" s="25"/>
    </row>
    <row r="105" spans="1:7" ht="16.5" customHeight="1" x14ac:dyDescent="0.35">
      <c r="A105" s="14" t="s">
        <v>107</v>
      </c>
      <c r="B105" s="15">
        <v>271122.93939000007</v>
      </c>
      <c r="C105" s="15">
        <v>265056.70556282898</v>
      </c>
      <c r="D105" s="20">
        <v>20360636.000000004</v>
      </c>
      <c r="E105" s="21">
        <v>20248190.98348631</v>
      </c>
      <c r="F105" s="18">
        <f t="shared" si="2"/>
        <v>1.3090389446593013E-2</v>
      </c>
      <c r="G105" s="25"/>
    </row>
    <row r="106" spans="1:7" ht="16.5" customHeight="1" x14ac:dyDescent="0.35">
      <c r="A106" s="14" t="s">
        <v>108</v>
      </c>
      <c r="B106" s="15">
        <v>343645.23296000005</v>
      </c>
      <c r="C106" s="15">
        <v>323815.20695141499</v>
      </c>
      <c r="D106" s="20">
        <v>23121361</v>
      </c>
      <c r="E106" s="21">
        <v>22200464.713232975</v>
      </c>
      <c r="F106" s="18">
        <f t="shared" si="2"/>
        <v>1.4585965254970508E-2</v>
      </c>
      <c r="G106" s="25"/>
    </row>
    <row r="107" spans="1:7" ht="16.5" customHeight="1" x14ac:dyDescent="0.35">
      <c r="A107" s="14" t="s">
        <v>109</v>
      </c>
      <c r="B107" s="15">
        <v>302525.3145900002</v>
      </c>
      <c r="C107" s="15">
        <v>295402.67071757402</v>
      </c>
      <c r="D107" s="20">
        <v>22926264</v>
      </c>
      <c r="E107" s="21">
        <v>22366257.694969278</v>
      </c>
      <c r="F107" s="18">
        <f t="shared" si="2"/>
        <v>1.3207514406132295E-2</v>
      </c>
      <c r="G107" s="22"/>
    </row>
    <row r="108" spans="1:7" ht="16.5" customHeight="1" x14ac:dyDescent="0.35">
      <c r="A108" s="14" t="s">
        <v>110</v>
      </c>
      <c r="B108" s="15">
        <v>246971.14468999999</v>
      </c>
      <c r="C108" s="15">
        <v>279416.967940551</v>
      </c>
      <c r="D108" s="20">
        <v>20615665</v>
      </c>
      <c r="E108" s="21">
        <v>22302144.640865702</v>
      </c>
      <c r="F108" s="18">
        <f t="shared" si="2"/>
        <v>1.252870396278198E-2</v>
      </c>
      <c r="G108" s="22"/>
    </row>
    <row r="109" spans="1:7" ht="16.5" customHeight="1" x14ac:dyDescent="0.35">
      <c r="A109" s="14" t="s">
        <v>111</v>
      </c>
      <c r="B109" s="15">
        <v>318196.71781</v>
      </c>
      <c r="C109" s="15">
        <v>312063.905421893</v>
      </c>
      <c r="D109" s="20">
        <v>22744483</v>
      </c>
      <c r="E109" s="21">
        <v>22700627.761961348</v>
      </c>
      <c r="F109" s="18">
        <f t="shared" si="2"/>
        <v>1.3746928441547665E-2</v>
      </c>
    </row>
    <row r="110" spans="1:7" ht="16.5" customHeight="1" x14ac:dyDescent="0.35">
      <c r="A110" s="14" t="s">
        <v>112</v>
      </c>
      <c r="B110" s="15">
        <v>349626.51428999996</v>
      </c>
      <c r="C110" s="15">
        <v>329523.26483049698</v>
      </c>
      <c r="D110" s="20">
        <v>23830987</v>
      </c>
      <c r="E110" s="21">
        <v>22846131.860975463</v>
      </c>
      <c r="F110" s="18">
        <f t="shared" si="2"/>
        <v>1.4423591128499566E-2</v>
      </c>
    </row>
    <row r="111" spans="1:7" ht="16.5" customHeight="1" x14ac:dyDescent="0.35">
      <c r="A111" s="14" t="s">
        <v>113</v>
      </c>
      <c r="B111" s="15">
        <v>322250.06696999958</v>
      </c>
      <c r="C111" s="15">
        <v>315537.42577131401</v>
      </c>
      <c r="D111" s="20">
        <v>23628123</v>
      </c>
      <c r="E111" s="21">
        <v>22970353.73619749</v>
      </c>
      <c r="F111" s="18">
        <f t="shared" si="2"/>
        <v>1.3736724710254639E-2</v>
      </c>
    </row>
    <row r="112" spans="1:7" ht="16.5" customHeight="1" x14ac:dyDescent="0.35">
      <c r="A112" s="14" t="s">
        <v>114</v>
      </c>
      <c r="B112" s="15">
        <v>302245.89403000002</v>
      </c>
      <c r="C112" s="15">
        <v>334603.16602046997</v>
      </c>
      <c r="D112" s="20">
        <v>21283919</v>
      </c>
      <c r="E112" s="21">
        <v>23072199.438086834</v>
      </c>
      <c r="F112" s="18">
        <f t="shared" si="2"/>
        <v>1.4502439046540054E-2</v>
      </c>
    </row>
    <row r="113" spans="1:6" ht="16.5" customHeight="1" x14ac:dyDescent="0.35">
      <c r="A113" s="14" t="s">
        <v>115</v>
      </c>
      <c r="B113" s="15">
        <v>326844.74216999998</v>
      </c>
      <c r="C113" s="15">
        <v>320587.34095168102</v>
      </c>
      <c r="D113" s="20">
        <v>23091088</v>
      </c>
      <c r="E113" s="21">
        <v>23080715.23351638</v>
      </c>
      <c r="F113" s="18">
        <f t="shared" si="2"/>
        <v>1.3889835635862099E-2</v>
      </c>
    </row>
    <row r="114" spans="1:6" ht="16.5" customHeight="1" x14ac:dyDescent="0.35">
      <c r="A114" s="14" t="s">
        <v>116</v>
      </c>
      <c r="B114" s="15">
        <v>335265.08779000002</v>
      </c>
      <c r="C114" s="15">
        <v>315053.35372489301</v>
      </c>
      <c r="D114" s="20">
        <v>24207972</v>
      </c>
      <c r="E114" s="21">
        <v>23149549.583594278</v>
      </c>
      <c r="F114" s="18">
        <f t="shared" si="2"/>
        <v>1.360948093556716E-2</v>
      </c>
    </row>
    <row r="115" spans="1:6" ht="16.5" customHeight="1" x14ac:dyDescent="0.35">
      <c r="A115" s="14" t="s">
        <v>117</v>
      </c>
      <c r="B115" s="15">
        <v>329787.72289000003</v>
      </c>
      <c r="C115" s="15">
        <v>325873.69182630803</v>
      </c>
      <c r="D115" s="20">
        <v>23934632</v>
      </c>
      <c r="E115" s="21">
        <v>23215146.744802501</v>
      </c>
      <c r="F115" s="18">
        <f t="shared" si="2"/>
        <v>1.4037115311332931E-2</v>
      </c>
    </row>
    <row r="116" spans="1:6" ht="16.5" customHeight="1" x14ac:dyDescent="0.35">
      <c r="A116" s="14" t="s">
        <v>118</v>
      </c>
      <c r="B116" s="15">
        <v>298321.69044000003</v>
      </c>
      <c r="C116" s="15">
        <v>328094.004429647</v>
      </c>
      <c r="D116" s="20">
        <v>21321550</v>
      </c>
      <c r="E116" s="21">
        <v>23260028.340557087</v>
      </c>
      <c r="F116" s="18">
        <f t="shared" si="2"/>
        <v>1.4105486013427145E-2</v>
      </c>
    </row>
    <row r="117" spans="1:6" ht="16.5" customHeight="1" x14ac:dyDescent="0.35">
      <c r="A117" s="14" t="s">
        <v>119</v>
      </c>
      <c r="B117" s="15">
        <v>336620.46207000001</v>
      </c>
      <c r="C117" s="15">
        <v>330059.06879264402</v>
      </c>
      <c r="D117" s="20">
        <v>23504919</v>
      </c>
      <c r="E117" s="21">
        <v>23449012.493741017</v>
      </c>
      <c r="F117" s="18">
        <f t="shared" si="2"/>
        <v>1.4075606334413571E-2</v>
      </c>
    </row>
    <row r="118" spans="1:6" ht="16.5" customHeight="1" x14ac:dyDescent="0.35">
      <c r="A118" s="14" t="s">
        <v>120</v>
      </c>
      <c r="B118" s="15">
        <v>348577.42590999999</v>
      </c>
      <c r="C118" s="15">
        <v>331048.35124086897</v>
      </c>
      <c r="D118" s="20">
        <v>24699330</v>
      </c>
      <c r="E118" s="21">
        <v>23575212.244612161</v>
      </c>
      <c r="F118" s="18">
        <f t="shared" si="2"/>
        <v>1.404222145726498E-2</v>
      </c>
    </row>
    <row r="119" spans="1:6" ht="16.5" customHeight="1" x14ac:dyDescent="0.35">
      <c r="A119" s="14" t="s">
        <v>121</v>
      </c>
      <c r="B119" s="15">
        <v>331532.94632999995</v>
      </c>
      <c r="C119" s="15">
        <v>327789.42188439902</v>
      </c>
      <c r="D119" s="20">
        <v>24468814.000000004</v>
      </c>
      <c r="E119" s="21">
        <v>23710359.921089739</v>
      </c>
      <c r="F119" s="18">
        <f t="shared" si="2"/>
        <v>1.3824734123619902E-2</v>
      </c>
    </row>
    <row r="120" spans="1:6" ht="16.5" customHeight="1" x14ac:dyDescent="0.35">
      <c r="A120" s="14" t="s">
        <v>122</v>
      </c>
      <c r="B120" s="15">
        <v>302737.24961</v>
      </c>
      <c r="C120" s="15">
        <v>333908.284575689</v>
      </c>
      <c r="D120" s="20">
        <v>21904388</v>
      </c>
      <c r="E120" s="21">
        <v>23855125.551694471</v>
      </c>
      <c r="F120" s="18">
        <f t="shared" si="2"/>
        <v>1.3997339223895676E-2</v>
      </c>
    </row>
    <row r="121" spans="1:6" ht="16.5" customHeight="1" x14ac:dyDescent="0.35">
      <c r="A121" s="14" t="s">
        <v>123</v>
      </c>
      <c r="B121" s="15">
        <v>343239.94066000002</v>
      </c>
      <c r="C121" s="15">
        <v>336427.61324966204</v>
      </c>
      <c r="D121" s="20">
        <v>23960931</v>
      </c>
      <c r="E121" s="21">
        <v>23952309.501766</v>
      </c>
      <c r="F121" s="18">
        <f t="shared" si="2"/>
        <v>1.4045727541423815E-2</v>
      </c>
    </row>
  </sheetData>
  <mergeCells count="4">
    <mergeCell ref="A1:F1"/>
    <mergeCell ref="B2:C2"/>
    <mergeCell ref="D2:E2"/>
    <mergeCell ref="F2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0238C-5394-4125-AC14-8884602DC05B}">
  <sheetPr codeName="Hárok3"/>
  <dimension ref="A1:J121"/>
  <sheetViews>
    <sheetView showGridLines="0" workbookViewId="0">
      <pane ySplit="3" topLeftCell="A106" activePane="bottomLeft" state="frozen"/>
      <selection activeCell="B130" sqref="B130:B131"/>
      <selection pane="bottomLeft" activeCell="B130" sqref="B130:B131"/>
    </sheetView>
  </sheetViews>
  <sheetFormatPr defaultColWidth="8.8984375" defaultRowHeight="16.5" customHeight="1" x14ac:dyDescent="0.35"/>
  <cols>
    <col min="1" max="1" width="14" style="3" customWidth="1"/>
    <col min="2" max="4" width="13.09765625" style="3" customWidth="1"/>
    <col min="5" max="5" width="12.3984375" style="3" customWidth="1"/>
    <col min="6" max="6" width="14.8984375" style="3" customWidth="1"/>
    <col min="7" max="7" width="9.69921875" style="3" customWidth="1"/>
    <col min="8" max="8" width="9.69921875" style="3" bestFit="1" customWidth="1"/>
    <col min="9" max="16384" width="8.8984375" style="3"/>
  </cols>
  <sheetData>
    <row r="1" spans="1:10" ht="16.5" customHeight="1" x14ac:dyDescent="0.35">
      <c r="A1" s="29" t="s">
        <v>124</v>
      </c>
      <c r="B1" s="30"/>
      <c r="C1" s="30"/>
      <c r="D1" s="30"/>
      <c r="E1" s="30"/>
      <c r="F1" s="30"/>
      <c r="G1" s="31"/>
    </row>
    <row r="2" spans="1:10" ht="14.5" x14ac:dyDescent="0.35">
      <c r="A2" s="4"/>
      <c r="B2" s="32" t="s">
        <v>1</v>
      </c>
      <c r="C2" s="32"/>
      <c r="D2" s="32"/>
      <c r="E2" s="32"/>
      <c r="F2" s="33" t="s">
        <v>128</v>
      </c>
      <c r="G2" s="8" t="s">
        <v>3</v>
      </c>
    </row>
    <row r="3" spans="1:10" ht="38.25" customHeight="1" x14ac:dyDescent="0.35">
      <c r="A3" s="9"/>
      <c r="B3" s="12" t="s">
        <v>4</v>
      </c>
      <c r="C3" s="12" t="s">
        <v>125</v>
      </c>
      <c r="D3" s="12" t="s">
        <v>126</v>
      </c>
      <c r="E3" s="12" t="s">
        <v>127</v>
      </c>
      <c r="F3" s="34" t="s">
        <v>5</v>
      </c>
      <c r="G3" s="13"/>
    </row>
    <row r="4" spans="1:10" ht="16.5" customHeight="1" x14ac:dyDescent="0.35">
      <c r="A4" s="35" t="s">
        <v>6</v>
      </c>
      <c r="B4" s="15">
        <v>22899.567947951935</v>
      </c>
      <c r="C4" s="15">
        <v>0</v>
      </c>
      <c r="D4" s="15">
        <f t="shared" ref="D4:D67" si="0">B4-C4</f>
        <v>22899.567947951935</v>
      </c>
      <c r="E4" s="15">
        <v>26534.1038279247</v>
      </c>
      <c r="F4" s="36">
        <v>5452459.803374826</v>
      </c>
      <c r="G4" s="18">
        <f t="shared" ref="G4:G67" si="1">E4/F4</f>
        <v>4.8664464819165266E-3</v>
      </c>
      <c r="J4" s="37"/>
    </row>
    <row r="5" spans="1:10" ht="16.5" customHeight="1" x14ac:dyDescent="0.35">
      <c r="A5" s="35" t="s">
        <v>7</v>
      </c>
      <c r="B5" s="15">
        <v>26555.889928965014</v>
      </c>
      <c r="C5" s="15">
        <v>0</v>
      </c>
      <c r="D5" s="15">
        <f t="shared" si="0"/>
        <v>26555.889928965014</v>
      </c>
      <c r="E5" s="15">
        <v>25845.475107467053</v>
      </c>
      <c r="F5" s="38">
        <v>5566301.6671582721</v>
      </c>
      <c r="G5" s="18">
        <f t="shared" si="1"/>
        <v>4.6432041691088898E-3</v>
      </c>
      <c r="J5" s="37"/>
    </row>
    <row r="6" spans="1:10" ht="16.5" customHeight="1" x14ac:dyDescent="0.35">
      <c r="A6" s="35" t="s">
        <v>8</v>
      </c>
      <c r="B6" s="15">
        <v>23461.02619000199</v>
      </c>
      <c r="C6" s="15">
        <v>0</v>
      </c>
      <c r="D6" s="15">
        <f t="shared" si="0"/>
        <v>23461.02619000199</v>
      </c>
      <c r="E6" s="15">
        <v>23064.758467248161</v>
      </c>
      <c r="F6" s="38">
        <v>5689856.5030006822</v>
      </c>
      <c r="G6" s="18">
        <f t="shared" si="1"/>
        <v>4.053662593263012E-3</v>
      </c>
      <c r="J6" s="37"/>
    </row>
    <row r="7" spans="1:10" ht="16.5" customHeight="1" x14ac:dyDescent="0.35">
      <c r="A7" s="35" t="s">
        <v>9</v>
      </c>
      <c r="B7" s="15">
        <v>23141.284435371439</v>
      </c>
      <c r="C7" s="15">
        <v>0</v>
      </c>
      <c r="D7" s="15">
        <f t="shared" si="0"/>
        <v>23141.284435371439</v>
      </c>
      <c r="E7" s="15">
        <v>21520.387014041582</v>
      </c>
      <c r="F7" s="38">
        <v>5819537.409234778</v>
      </c>
      <c r="G7" s="18">
        <f t="shared" si="1"/>
        <v>3.6979549233400904E-3</v>
      </c>
      <c r="J7" s="37"/>
    </row>
    <row r="8" spans="1:10" ht="16.5" customHeight="1" x14ac:dyDescent="0.35">
      <c r="A8" s="35" t="s">
        <v>10</v>
      </c>
      <c r="B8" s="15">
        <v>24255.369146252404</v>
      </c>
      <c r="C8" s="15">
        <v>0</v>
      </c>
      <c r="D8" s="15">
        <f t="shared" si="0"/>
        <v>24255.369146252404</v>
      </c>
      <c r="E8" s="15">
        <v>26296.397568934204</v>
      </c>
      <c r="F8" s="38">
        <v>5913556.0658206875</v>
      </c>
      <c r="G8" s="18">
        <f t="shared" si="1"/>
        <v>4.4467994006047815E-3</v>
      </c>
      <c r="J8" s="37"/>
    </row>
    <row r="9" spans="1:10" ht="16.5" customHeight="1" x14ac:dyDescent="0.35">
      <c r="A9" s="35" t="s">
        <v>11</v>
      </c>
      <c r="B9" s="15">
        <v>24310.726814711546</v>
      </c>
      <c r="C9" s="15">
        <v>0</v>
      </c>
      <c r="D9" s="15">
        <f t="shared" si="0"/>
        <v>24310.726814711546</v>
      </c>
      <c r="E9" s="15">
        <v>23593.562510155716</v>
      </c>
      <c r="F9" s="38">
        <v>6013335.9191006357</v>
      </c>
      <c r="G9" s="18">
        <f t="shared" si="1"/>
        <v>3.923539750243058E-3</v>
      </c>
      <c r="J9" s="37"/>
    </row>
    <row r="10" spans="1:10" ht="16.5" customHeight="1" x14ac:dyDescent="0.35">
      <c r="A10" s="35" t="s">
        <v>12</v>
      </c>
      <c r="B10" s="15">
        <v>28106.210748190926</v>
      </c>
      <c r="C10" s="15">
        <v>0</v>
      </c>
      <c r="D10" s="15">
        <f t="shared" si="0"/>
        <v>28106.210748190926</v>
      </c>
      <c r="E10" s="15">
        <v>26743.907554526668</v>
      </c>
      <c r="F10" s="38">
        <v>6120404.1963379625</v>
      </c>
      <c r="G10" s="18">
        <f t="shared" si="1"/>
        <v>4.3696309421081079E-3</v>
      </c>
      <c r="J10" s="37"/>
    </row>
    <row r="11" spans="1:10" ht="16.5" customHeight="1" x14ac:dyDescent="0.35">
      <c r="A11" s="35" t="s">
        <v>13</v>
      </c>
      <c r="B11" s="15">
        <v>26237.353419637526</v>
      </c>
      <c r="C11" s="15">
        <v>0</v>
      </c>
      <c r="D11" s="15">
        <f t="shared" si="0"/>
        <v>26237.353419637526</v>
      </c>
      <c r="E11" s="15">
        <v>23596.631736765645</v>
      </c>
      <c r="F11" s="38">
        <v>6193195.3614888117</v>
      </c>
      <c r="G11" s="18">
        <f t="shared" si="1"/>
        <v>3.810090003537873E-3</v>
      </c>
      <c r="J11" s="37"/>
    </row>
    <row r="12" spans="1:10" ht="16.5" customHeight="1" x14ac:dyDescent="0.35">
      <c r="A12" s="35" t="s">
        <v>14</v>
      </c>
      <c r="B12" s="15">
        <v>22532.089993693153</v>
      </c>
      <c r="C12" s="15">
        <v>0</v>
      </c>
      <c r="D12" s="15">
        <f t="shared" si="0"/>
        <v>22532.089993693153</v>
      </c>
      <c r="E12" s="15">
        <v>27678.490176412932</v>
      </c>
      <c r="F12" s="38">
        <v>6260698.6496644011</v>
      </c>
      <c r="G12" s="18">
        <f t="shared" si="1"/>
        <v>4.420990647409073E-3</v>
      </c>
      <c r="J12" s="37"/>
    </row>
    <row r="13" spans="1:10" ht="16.5" customHeight="1" x14ac:dyDescent="0.35">
      <c r="A13" s="35" t="s">
        <v>15</v>
      </c>
      <c r="B13" s="15">
        <v>27959.245978556726</v>
      </c>
      <c r="C13" s="15">
        <v>0</v>
      </c>
      <c r="D13" s="15">
        <f t="shared" si="0"/>
        <v>27959.245978556726</v>
      </c>
      <c r="E13" s="15">
        <v>27512.869322889866</v>
      </c>
      <c r="F13" s="38">
        <v>6311305.427112882</v>
      </c>
      <c r="G13" s="18">
        <f t="shared" si="1"/>
        <v>4.3592992987943032E-3</v>
      </c>
      <c r="J13" s="37"/>
    </row>
    <row r="14" spans="1:10" ht="16.5" customHeight="1" x14ac:dyDescent="0.35">
      <c r="A14" s="35" t="s">
        <v>16</v>
      </c>
      <c r="B14" s="15">
        <v>29363.772488880037</v>
      </c>
      <c r="C14" s="15">
        <v>0</v>
      </c>
      <c r="D14" s="15">
        <f t="shared" si="0"/>
        <v>29363.772488880037</v>
      </c>
      <c r="E14" s="15">
        <v>27479.650128629357</v>
      </c>
      <c r="F14" s="38">
        <v>6321462.0623776186</v>
      </c>
      <c r="G14" s="18">
        <f t="shared" si="1"/>
        <v>4.3470402665508924E-3</v>
      </c>
      <c r="J14" s="37"/>
    </row>
    <row r="15" spans="1:10" ht="16.5" customHeight="1" x14ac:dyDescent="0.35">
      <c r="A15" s="35" t="s">
        <v>17</v>
      </c>
      <c r="B15" s="15">
        <v>31954.853209851954</v>
      </c>
      <c r="C15" s="15">
        <v>0</v>
      </c>
      <c r="D15" s="15">
        <f t="shared" si="0"/>
        <v>31954.853209851954</v>
      </c>
      <c r="E15" s="15">
        <v>28723.6476243709</v>
      </c>
      <c r="F15" s="38">
        <v>6401912.0558160767</v>
      </c>
      <c r="G15" s="18">
        <f t="shared" si="1"/>
        <v>4.4867294917423518E-3</v>
      </c>
      <c r="J15" s="37"/>
    </row>
    <row r="16" spans="1:10" ht="16.5" customHeight="1" x14ac:dyDescent="0.35">
      <c r="A16" s="35" t="s">
        <v>18</v>
      </c>
      <c r="B16" s="15">
        <v>29980.764289982071</v>
      </c>
      <c r="C16" s="15">
        <v>0</v>
      </c>
      <c r="D16" s="15">
        <f t="shared" si="0"/>
        <v>29980.764289982071</v>
      </c>
      <c r="E16" s="15">
        <v>36163.784658985278</v>
      </c>
      <c r="F16" s="38">
        <v>6530026.781688476</v>
      </c>
      <c r="G16" s="18">
        <f t="shared" si="1"/>
        <v>5.538076009182059E-3</v>
      </c>
      <c r="J16" s="37"/>
    </row>
    <row r="17" spans="1:10" ht="16.5" customHeight="1" x14ac:dyDescent="0.35">
      <c r="A17" s="35" t="s">
        <v>19</v>
      </c>
      <c r="B17" s="15">
        <v>37971.934193055829</v>
      </c>
      <c r="C17" s="15">
        <v>0</v>
      </c>
      <c r="D17" s="15">
        <f t="shared" si="0"/>
        <v>37971.934193055829</v>
      </c>
      <c r="E17" s="15">
        <v>37668.939629252483</v>
      </c>
      <c r="F17" s="38">
        <v>6604797.0997788692</v>
      </c>
      <c r="G17" s="18">
        <f t="shared" si="1"/>
        <v>5.7032697689553026E-3</v>
      </c>
      <c r="J17" s="37"/>
    </row>
    <row r="18" spans="1:10" ht="16.5" customHeight="1" x14ac:dyDescent="0.35">
      <c r="A18" s="35" t="s">
        <v>20</v>
      </c>
      <c r="B18" s="15">
        <v>42174.039457611361</v>
      </c>
      <c r="C18" s="15">
        <v>0</v>
      </c>
      <c r="D18" s="15">
        <f t="shared" si="0"/>
        <v>42174.039457611361</v>
      </c>
      <c r="E18" s="15">
        <v>39681.407536431943</v>
      </c>
      <c r="F18" s="38">
        <v>6674276.5373427989</v>
      </c>
      <c r="G18" s="18">
        <f t="shared" si="1"/>
        <v>5.9454245436809739E-3</v>
      </c>
      <c r="J18" s="37"/>
    </row>
    <row r="19" spans="1:10" ht="16.5" customHeight="1" x14ac:dyDescent="0.35">
      <c r="A19" s="35" t="s">
        <v>21</v>
      </c>
      <c r="B19" s="15">
        <v>40067.055437163901</v>
      </c>
      <c r="C19" s="15">
        <v>0</v>
      </c>
      <c r="D19" s="15">
        <f t="shared" si="0"/>
        <v>40067.055437163901</v>
      </c>
      <c r="E19" s="15">
        <v>35991.916824383065</v>
      </c>
      <c r="F19" s="38">
        <v>6660662.8193354774</v>
      </c>
      <c r="G19" s="18">
        <f t="shared" si="1"/>
        <v>5.4036539306419832E-3</v>
      </c>
      <c r="J19" s="37"/>
    </row>
    <row r="20" spans="1:10" ht="16.5" customHeight="1" x14ac:dyDescent="0.35">
      <c r="A20" s="35" t="s">
        <v>22</v>
      </c>
      <c r="B20" s="15">
        <v>28800.858962358096</v>
      </c>
      <c r="C20" s="15">
        <v>0</v>
      </c>
      <c r="D20" s="15">
        <f t="shared" si="0"/>
        <v>28800.858962358096</v>
      </c>
      <c r="E20" s="15">
        <v>36325.844966691511</v>
      </c>
      <c r="F20" s="38">
        <v>6667772.4093663301</v>
      </c>
      <c r="G20" s="18">
        <f t="shared" si="1"/>
        <v>5.4479731365251758E-3</v>
      </c>
      <c r="J20" s="37"/>
    </row>
    <row r="21" spans="1:10" ht="16.5" customHeight="1" x14ac:dyDescent="0.35">
      <c r="A21" s="35" t="s">
        <v>23</v>
      </c>
      <c r="B21" s="15">
        <v>36354.009294297284</v>
      </c>
      <c r="C21" s="15">
        <v>0</v>
      </c>
      <c r="D21" s="15">
        <f t="shared" si="0"/>
        <v>36354.009294297284</v>
      </c>
      <c r="E21" s="15">
        <v>36397.734242469698</v>
      </c>
      <c r="F21" s="38">
        <v>6695204.727682665</v>
      </c>
      <c r="G21" s="18">
        <f t="shared" si="1"/>
        <v>5.4363885381989848E-3</v>
      </c>
      <c r="J21" s="37"/>
    </row>
    <row r="22" spans="1:10" ht="16.5" customHeight="1" x14ac:dyDescent="0.35">
      <c r="A22" s="35" t="s">
        <v>24</v>
      </c>
      <c r="B22" s="15">
        <v>35244.875715328948</v>
      </c>
      <c r="C22" s="15">
        <v>0</v>
      </c>
      <c r="D22" s="15">
        <f t="shared" si="0"/>
        <v>35244.875715328948</v>
      </c>
      <c r="E22" s="15">
        <v>31935.065931445832</v>
      </c>
      <c r="F22" s="38">
        <v>6376017.093489103</v>
      </c>
      <c r="G22" s="18">
        <f t="shared" si="1"/>
        <v>5.0086230107595636E-3</v>
      </c>
      <c r="J22" s="37"/>
    </row>
    <row r="23" spans="1:10" ht="16.5" customHeight="1" x14ac:dyDescent="0.35">
      <c r="A23" s="35" t="s">
        <v>25</v>
      </c>
      <c r="B23" s="15">
        <v>45281.561239460934</v>
      </c>
      <c r="C23" s="15">
        <v>0</v>
      </c>
      <c r="D23" s="15">
        <f t="shared" si="0"/>
        <v>45281.561239460934</v>
      </c>
      <c r="E23" s="15">
        <v>40205.89717069958</v>
      </c>
      <c r="F23" s="38">
        <v>6420672.2089485358</v>
      </c>
      <c r="G23" s="18">
        <f t="shared" si="1"/>
        <v>6.2619451456600349E-3</v>
      </c>
      <c r="J23" s="37"/>
    </row>
    <row r="24" spans="1:10" ht="16.5" customHeight="1" x14ac:dyDescent="0.35">
      <c r="A24" s="35" t="s">
        <v>26</v>
      </c>
      <c r="B24" s="15">
        <v>32746.719574453964</v>
      </c>
      <c r="C24" s="15">
        <v>0</v>
      </c>
      <c r="D24" s="15">
        <f t="shared" si="0"/>
        <v>32746.719574453964</v>
      </c>
      <c r="E24" s="15">
        <v>39377.597364315137</v>
      </c>
      <c r="F24" s="38">
        <v>6489577.4480574029</v>
      </c>
      <c r="G24" s="18">
        <f t="shared" si="1"/>
        <v>6.0678214690391696E-3</v>
      </c>
      <c r="J24" s="37"/>
    </row>
    <row r="25" spans="1:10" ht="16.5" customHeight="1" x14ac:dyDescent="0.35">
      <c r="A25" s="35" t="s">
        <v>27</v>
      </c>
      <c r="B25" s="15">
        <v>34487.720788023631</v>
      </c>
      <c r="C25" s="15">
        <v>0</v>
      </c>
      <c r="D25" s="15">
        <f t="shared" si="0"/>
        <v>34487.720788023631</v>
      </c>
      <c r="E25" s="15">
        <v>34438.732096399523</v>
      </c>
      <c r="F25" s="38">
        <v>6692245.7416063407</v>
      </c>
      <c r="G25" s="18">
        <f t="shared" si="1"/>
        <v>5.1460650768232535E-3</v>
      </c>
      <c r="J25" s="37"/>
    </row>
    <row r="26" spans="1:10" ht="16.5" customHeight="1" x14ac:dyDescent="0.35">
      <c r="A26" s="35" t="s">
        <v>28</v>
      </c>
      <c r="B26" s="15">
        <v>44748.649030737564</v>
      </c>
      <c r="C26" s="15">
        <v>0</v>
      </c>
      <c r="D26" s="15">
        <f t="shared" si="0"/>
        <v>44748.649030737564</v>
      </c>
      <c r="E26" s="15">
        <v>41660.600944445956</v>
      </c>
      <c r="F26" s="38">
        <v>6745211.1692518992</v>
      </c>
      <c r="G26" s="18">
        <f t="shared" si="1"/>
        <v>6.1763227123794355E-3</v>
      </c>
      <c r="J26" s="37"/>
    </row>
    <row r="27" spans="1:10" ht="16.5" customHeight="1" x14ac:dyDescent="0.35">
      <c r="A27" s="35" t="s">
        <v>29</v>
      </c>
      <c r="B27" s="15">
        <v>44054.567705636327</v>
      </c>
      <c r="C27" s="15">
        <v>0</v>
      </c>
      <c r="D27" s="15">
        <f t="shared" si="0"/>
        <v>44054.567705636327</v>
      </c>
      <c r="E27" s="15">
        <v>38942.081544377979</v>
      </c>
      <c r="F27" s="38">
        <v>6892072.9562708931</v>
      </c>
      <c r="G27" s="18">
        <f t="shared" si="1"/>
        <v>5.650271230652852E-3</v>
      </c>
      <c r="J27" s="37"/>
    </row>
    <row r="28" spans="1:10" ht="16.5" customHeight="1" x14ac:dyDescent="0.35">
      <c r="A28" s="35" t="s">
        <v>30</v>
      </c>
      <c r="B28" s="15">
        <v>25478.900341897363</v>
      </c>
      <c r="C28" s="15">
        <v>0</v>
      </c>
      <c r="D28" s="15">
        <f t="shared" si="0"/>
        <v>25478.900341897363</v>
      </c>
      <c r="E28" s="15">
        <v>35088.24439693967</v>
      </c>
      <c r="F28" s="38">
        <v>7011407.1073060427</v>
      </c>
      <c r="G28" s="18">
        <f t="shared" si="1"/>
        <v>5.0044511550865357E-3</v>
      </c>
      <c r="J28" s="37"/>
    </row>
    <row r="29" spans="1:10" ht="16.5" customHeight="1" x14ac:dyDescent="0.35">
      <c r="A29" s="35" t="s">
        <v>31</v>
      </c>
      <c r="B29" s="15">
        <v>38346.869899754369</v>
      </c>
      <c r="C29" s="15">
        <v>0</v>
      </c>
      <c r="D29" s="15">
        <f t="shared" si="0"/>
        <v>38346.869899754369</v>
      </c>
      <c r="E29" s="15">
        <v>38494.192289835148</v>
      </c>
      <c r="F29" s="38">
        <v>6974939.8090856038</v>
      </c>
      <c r="G29" s="18">
        <f t="shared" si="1"/>
        <v>5.5189282407415692E-3</v>
      </c>
      <c r="J29" s="37"/>
    </row>
    <row r="30" spans="1:10" ht="16.5" customHeight="1" x14ac:dyDescent="0.35">
      <c r="A30" s="35" t="s">
        <v>32</v>
      </c>
      <c r="B30" s="15">
        <v>41867.841442607707</v>
      </c>
      <c r="C30" s="15">
        <v>0</v>
      </c>
      <c r="D30" s="15">
        <f t="shared" si="0"/>
        <v>41867.841442607707</v>
      </c>
      <c r="E30" s="15">
        <v>38348.783078899694</v>
      </c>
      <c r="F30" s="38">
        <v>7127589.0777366301</v>
      </c>
      <c r="G30" s="18">
        <f t="shared" si="1"/>
        <v>5.3803302436000386E-3</v>
      </c>
      <c r="J30" s="37"/>
    </row>
    <row r="31" spans="1:10" ht="16.5" customHeight="1" x14ac:dyDescent="0.35">
      <c r="A31" s="35" t="s">
        <v>33</v>
      </c>
      <c r="B31" s="15">
        <v>47979.189782911766</v>
      </c>
      <c r="C31" s="15">
        <v>0</v>
      </c>
      <c r="D31" s="15">
        <f t="shared" si="0"/>
        <v>47979.189782911766</v>
      </c>
      <c r="E31" s="15">
        <v>41727.622535319984</v>
      </c>
      <c r="F31" s="38">
        <v>7209848.4358109497</v>
      </c>
      <c r="G31" s="18">
        <f t="shared" si="1"/>
        <v>5.7875866471840112E-3</v>
      </c>
      <c r="J31" s="37"/>
    </row>
    <row r="32" spans="1:10" ht="16.5" customHeight="1" x14ac:dyDescent="0.35">
      <c r="A32" s="35" t="s">
        <v>34</v>
      </c>
      <c r="B32" s="15">
        <v>33133.810875655574</v>
      </c>
      <c r="C32" s="15">
        <v>0</v>
      </c>
      <c r="D32" s="15">
        <f t="shared" si="0"/>
        <v>33133.810875655574</v>
      </c>
      <c r="E32" s="15">
        <v>44470.373964856743</v>
      </c>
      <c r="F32" s="38">
        <v>7333359.1980435085</v>
      </c>
      <c r="G32" s="18">
        <f t="shared" si="1"/>
        <v>6.0641205161096083E-3</v>
      </c>
      <c r="J32" s="37"/>
    </row>
    <row r="33" spans="1:10" ht="16.5" customHeight="1" x14ac:dyDescent="0.35">
      <c r="A33" s="35" t="s">
        <v>35</v>
      </c>
      <c r="B33" s="15">
        <v>48572.900891256715</v>
      </c>
      <c r="C33" s="15">
        <v>0</v>
      </c>
      <c r="D33" s="15">
        <f t="shared" si="0"/>
        <v>48572.900891256715</v>
      </c>
      <c r="E33" s="15">
        <v>48152.287495035809</v>
      </c>
      <c r="F33" s="38">
        <v>7468262.2814728376</v>
      </c>
      <c r="G33" s="18">
        <f t="shared" si="1"/>
        <v>6.4475892356500846E-3</v>
      </c>
      <c r="J33" s="37"/>
    </row>
    <row r="34" spans="1:10" ht="16.5" customHeight="1" x14ac:dyDescent="0.35">
      <c r="A34" s="35" t="s">
        <v>36</v>
      </c>
      <c r="B34" s="15">
        <v>54891.877053043885</v>
      </c>
      <c r="C34" s="15">
        <v>0</v>
      </c>
      <c r="D34" s="15">
        <f t="shared" si="0"/>
        <v>54891.877053043885</v>
      </c>
      <c r="E34" s="15">
        <v>50417.116891455327</v>
      </c>
      <c r="F34" s="38">
        <v>7527600.7708834754</v>
      </c>
      <c r="G34" s="18">
        <f t="shared" si="1"/>
        <v>6.6976342696689175E-3</v>
      </c>
      <c r="J34" s="37"/>
    </row>
    <row r="35" spans="1:10" ht="16.5" customHeight="1" x14ac:dyDescent="0.35">
      <c r="A35" s="35" t="s">
        <v>37</v>
      </c>
      <c r="B35" s="15">
        <v>79166.749668060802</v>
      </c>
      <c r="C35" s="15">
        <v>0</v>
      </c>
      <c r="D35" s="15">
        <f t="shared" si="0"/>
        <v>79166.749668060802</v>
      </c>
      <c r="E35" s="15">
        <v>73392.57046797371</v>
      </c>
      <c r="F35" s="38">
        <v>7595753.8412471479</v>
      </c>
      <c r="G35" s="18">
        <f t="shared" si="1"/>
        <v>9.6623155518061627E-3</v>
      </c>
      <c r="J35" s="37"/>
    </row>
    <row r="36" spans="1:10" ht="16.5" customHeight="1" x14ac:dyDescent="0.35">
      <c r="A36" s="35" t="s">
        <v>38</v>
      </c>
      <c r="B36" s="15">
        <v>28413.783286861842</v>
      </c>
      <c r="C36" s="15">
        <v>0</v>
      </c>
      <c r="D36" s="15">
        <f t="shared" si="0"/>
        <v>28413.783286861842</v>
      </c>
      <c r="E36" s="15">
        <v>39967.333621471829</v>
      </c>
      <c r="F36" s="38">
        <v>7473516.0615218021</v>
      </c>
      <c r="G36" s="18">
        <f t="shared" si="1"/>
        <v>5.3478621431280425E-3</v>
      </c>
      <c r="J36" s="37"/>
    </row>
    <row r="37" spans="1:10" ht="16.5" customHeight="1" x14ac:dyDescent="0.35">
      <c r="A37" s="35" t="s">
        <v>39</v>
      </c>
      <c r="B37" s="15">
        <v>86361.60377082917</v>
      </c>
      <c r="C37" s="15">
        <v>0</v>
      </c>
      <c r="D37" s="15">
        <f t="shared" si="0"/>
        <v>86361.60377082917</v>
      </c>
      <c r="E37" s="15">
        <v>85366.673613952764</v>
      </c>
      <c r="F37" s="38">
        <v>7530126.2617155267</v>
      </c>
      <c r="G37" s="18">
        <f t="shared" si="1"/>
        <v>1.1336685554393927E-2</v>
      </c>
      <c r="J37" s="37"/>
    </row>
    <row r="38" spans="1:10" ht="16.5" customHeight="1" x14ac:dyDescent="0.35">
      <c r="A38" s="35" t="s">
        <v>40</v>
      </c>
      <c r="B38" s="15">
        <v>49720.532171546191</v>
      </c>
      <c r="C38" s="15">
        <v>0</v>
      </c>
      <c r="D38" s="15">
        <f t="shared" si="0"/>
        <v>49720.532171546191</v>
      </c>
      <c r="E38" s="15">
        <v>44739.396553241255</v>
      </c>
      <c r="F38" s="38">
        <v>7538241.9905137029</v>
      </c>
      <c r="G38" s="18">
        <f t="shared" si="1"/>
        <v>5.9349907590579261E-3</v>
      </c>
      <c r="J38" s="37"/>
    </row>
    <row r="39" spans="1:10" ht="16.5" customHeight="1" x14ac:dyDescent="0.35">
      <c r="A39" s="35" t="s">
        <v>41</v>
      </c>
      <c r="B39" s="15">
        <v>63495.793640045144</v>
      </c>
      <c r="C39" s="15">
        <v>0</v>
      </c>
      <c r="D39" s="15">
        <f t="shared" si="0"/>
        <v>63495.793640045144</v>
      </c>
      <c r="E39" s="15">
        <v>58908.958825896509</v>
      </c>
      <c r="F39" s="38">
        <v>7636930.0664509824</v>
      </c>
      <c r="G39" s="18">
        <f t="shared" si="1"/>
        <v>7.7136962514143528E-3</v>
      </c>
      <c r="J39" s="37"/>
    </row>
    <row r="40" spans="1:10" ht="16.5" customHeight="1" x14ac:dyDescent="0.35">
      <c r="A40" s="35" t="s">
        <v>42</v>
      </c>
      <c r="B40" s="15">
        <v>48516.145389364669</v>
      </c>
      <c r="C40" s="15">
        <v>0</v>
      </c>
      <c r="D40" s="15">
        <f t="shared" si="0"/>
        <v>48516.145389364669</v>
      </c>
      <c r="E40" s="15">
        <v>57708.193341508464</v>
      </c>
      <c r="F40" s="38">
        <v>7880970.69743184</v>
      </c>
      <c r="G40" s="18">
        <f t="shared" si="1"/>
        <v>7.3224727710653392E-3</v>
      </c>
      <c r="J40" s="37"/>
    </row>
    <row r="41" spans="1:10" ht="16.5" customHeight="1" x14ac:dyDescent="0.35">
      <c r="A41" s="35" t="s">
        <v>43</v>
      </c>
      <c r="B41" s="15">
        <v>72651.412477594102</v>
      </c>
      <c r="C41" s="15">
        <v>0</v>
      </c>
      <c r="D41" s="15">
        <f t="shared" si="0"/>
        <v>72651.412477594102</v>
      </c>
      <c r="E41" s="15">
        <v>70511.11709547702</v>
      </c>
      <c r="F41" s="38">
        <v>7957470.9325506529</v>
      </c>
      <c r="G41" s="18">
        <f t="shared" si="1"/>
        <v>8.8609958733302831E-3</v>
      </c>
      <c r="J41" s="37"/>
    </row>
    <row r="42" spans="1:10" ht="16.5" customHeight="1" x14ac:dyDescent="0.35">
      <c r="A42" s="35" t="s">
        <v>44</v>
      </c>
      <c r="B42" s="15">
        <v>74155.214130651264</v>
      </c>
      <c r="C42" s="15">
        <v>0</v>
      </c>
      <c r="D42" s="15">
        <f t="shared" si="0"/>
        <v>74155.214130651264</v>
      </c>
      <c r="E42" s="15">
        <v>68242.044372373624</v>
      </c>
      <c r="F42" s="38">
        <v>8098817.5619862126</v>
      </c>
      <c r="G42" s="18">
        <f t="shared" si="1"/>
        <v>8.4261738025417938E-3</v>
      </c>
      <c r="J42" s="37"/>
    </row>
    <row r="43" spans="1:10" ht="16.5" customHeight="1" x14ac:dyDescent="0.35">
      <c r="A43" s="35" t="s">
        <v>45</v>
      </c>
      <c r="B43" s="15">
        <v>83898.435882626305</v>
      </c>
      <c r="C43" s="15">
        <v>0</v>
      </c>
      <c r="D43" s="15">
        <f t="shared" si="0"/>
        <v>83898.435882626305</v>
      </c>
      <c r="E43" s="15">
        <v>81372.267619930033</v>
      </c>
      <c r="F43" s="38">
        <v>8206847.4497002391</v>
      </c>
      <c r="G43" s="18">
        <f t="shared" si="1"/>
        <v>9.9151675620462783E-3</v>
      </c>
      <c r="J43" s="37"/>
    </row>
    <row r="44" spans="1:10" ht="16.5" customHeight="1" x14ac:dyDescent="0.35">
      <c r="A44" s="35" t="s">
        <v>46</v>
      </c>
      <c r="B44" s="15">
        <v>69837.794994357027</v>
      </c>
      <c r="C44" s="15">
        <v>0</v>
      </c>
      <c r="D44" s="15">
        <f t="shared" si="0"/>
        <v>69837.794994357027</v>
      </c>
      <c r="E44" s="15">
        <v>81425.783755448196</v>
      </c>
      <c r="F44" s="38">
        <v>8239145.5682431348</v>
      </c>
      <c r="G44" s="18">
        <f t="shared" si="1"/>
        <v>9.8827946515831419E-3</v>
      </c>
      <c r="J44" s="37"/>
    </row>
    <row r="45" spans="1:10" ht="16.5" customHeight="1" x14ac:dyDescent="0.35">
      <c r="A45" s="35" t="s">
        <v>47</v>
      </c>
      <c r="B45" s="15">
        <v>89648.332755759126</v>
      </c>
      <c r="C45" s="15">
        <v>0</v>
      </c>
      <c r="D45" s="15">
        <f t="shared" si="0"/>
        <v>89648.332755759126</v>
      </c>
      <c r="E45" s="15">
        <v>86651.643407628653</v>
      </c>
      <c r="F45" s="38">
        <v>8350823.9607867766</v>
      </c>
      <c r="G45" s="18">
        <f t="shared" si="1"/>
        <v>1.0376418400689737E-2</v>
      </c>
      <c r="J45" s="37"/>
    </row>
    <row r="46" spans="1:10" ht="16.5" customHeight="1" x14ac:dyDescent="0.35">
      <c r="A46" s="35" t="s">
        <v>48</v>
      </c>
      <c r="B46" s="15">
        <v>93045.141538870084</v>
      </c>
      <c r="C46" s="15">
        <v>0</v>
      </c>
      <c r="D46" s="15">
        <f t="shared" si="0"/>
        <v>93045.141538870084</v>
      </c>
      <c r="E46" s="15">
        <v>85837.529500487974</v>
      </c>
      <c r="F46" s="38">
        <v>8516358.4103032108</v>
      </c>
      <c r="G46" s="18">
        <f t="shared" si="1"/>
        <v>1.0079135396255812E-2</v>
      </c>
      <c r="J46" s="37"/>
    </row>
    <row r="47" spans="1:10" ht="16.5" customHeight="1" x14ac:dyDescent="0.35">
      <c r="A47" s="35" t="s">
        <v>49</v>
      </c>
      <c r="B47" s="15">
        <v>240538.12631945824</v>
      </c>
      <c r="C47" s="15">
        <v>151359.44841300268</v>
      </c>
      <c r="D47" s="15">
        <f t="shared" si="0"/>
        <v>89178.677906455559</v>
      </c>
      <c r="E47" s="15">
        <v>89578.598791839948</v>
      </c>
      <c r="F47" s="38">
        <v>8603389.3367993608</v>
      </c>
      <c r="G47" s="18">
        <f t="shared" si="1"/>
        <v>1.0412012671411317E-2</v>
      </c>
      <c r="J47" s="37"/>
    </row>
    <row r="48" spans="1:10" ht="16.5" customHeight="1" x14ac:dyDescent="0.35">
      <c r="A48" s="35" t="s">
        <v>50</v>
      </c>
      <c r="B48" s="15">
        <v>8971.2105722631604</v>
      </c>
      <c r="C48" s="15">
        <v>-84766.231449273851</v>
      </c>
      <c r="D48" s="15">
        <f t="shared" si="0"/>
        <v>93737.442021537019</v>
      </c>
      <c r="E48" s="15">
        <v>103373.690506224</v>
      </c>
      <c r="F48" s="38">
        <v>8759909.8879568242</v>
      </c>
      <c r="G48" s="18">
        <f t="shared" si="1"/>
        <v>1.1800770992900595E-2</v>
      </c>
      <c r="H48" s="39"/>
      <c r="J48" s="37"/>
    </row>
    <row r="49" spans="1:10" ht="16.5" customHeight="1" x14ac:dyDescent="0.35">
      <c r="A49" s="35" t="s">
        <v>51</v>
      </c>
      <c r="B49" s="15">
        <v>51038.905377414856</v>
      </c>
      <c r="C49" s="15">
        <v>-54111.324608117196</v>
      </c>
      <c r="D49" s="15">
        <f t="shared" si="0"/>
        <v>105150.22998553206</v>
      </c>
      <c r="E49" s="15">
        <v>100556.857558572</v>
      </c>
      <c r="F49" s="38">
        <v>8917058.2325003836</v>
      </c>
      <c r="G49" s="18">
        <f t="shared" si="1"/>
        <v>1.1276909372652532E-2</v>
      </c>
      <c r="H49" s="39"/>
      <c r="J49" s="37"/>
    </row>
    <row r="50" spans="1:10" ht="16.5" customHeight="1" x14ac:dyDescent="0.35">
      <c r="A50" s="35" t="s">
        <v>52</v>
      </c>
      <c r="B50" s="15">
        <v>101829.70004979089</v>
      </c>
      <c r="C50" s="15">
        <v>-12481.892355611635</v>
      </c>
      <c r="D50" s="15">
        <f t="shared" si="0"/>
        <v>114311.59240540252</v>
      </c>
      <c r="E50" s="15">
        <v>106392.14585696001</v>
      </c>
      <c r="F50" s="38">
        <v>9010843.0350159388</v>
      </c>
      <c r="G50" s="18">
        <f t="shared" si="1"/>
        <v>1.1807124532468545E-2</v>
      </c>
      <c r="H50" s="39"/>
      <c r="J50" s="37"/>
    </row>
    <row r="51" spans="1:10" ht="16.5" customHeight="1" x14ac:dyDescent="0.35">
      <c r="A51" s="35" t="s">
        <v>53</v>
      </c>
      <c r="B51" s="15">
        <v>100037.31211246098</v>
      </c>
      <c r="C51" s="15">
        <v>0</v>
      </c>
      <c r="D51" s="15">
        <f t="shared" si="0"/>
        <v>100037.31211246098</v>
      </c>
      <c r="E51" s="15">
        <v>104247.91294799902</v>
      </c>
      <c r="F51" s="38">
        <v>9180196.9252209328</v>
      </c>
      <c r="G51" s="18">
        <f t="shared" si="1"/>
        <v>1.1355738204438373E-2</v>
      </c>
      <c r="H51" s="39"/>
      <c r="J51" s="37"/>
    </row>
    <row r="52" spans="1:10" ht="16.5" customHeight="1" x14ac:dyDescent="0.35">
      <c r="A52" s="35" t="s">
        <v>54</v>
      </c>
      <c r="B52" s="15">
        <v>91289.49316205272</v>
      </c>
      <c r="C52" s="15">
        <v>0</v>
      </c>
      <c r="D52" s="15">
        <f t="shared" si="0"/>
        <v>91289.49316205272</v>
      </c>
      <c r="E52" s="15">
        <v>101640.75403234601</v>
      </c>
      <c r="F52" s="38">
        <v>9409821.3602791131</v>
      </c>
      <c r="G52" s="18">
        <f t="shared" si="1"/>
        <v>1.0801560427214228E-2</v>
      </c>
      <c r="H52" s="39"/>
      <c r="J52" s="37"/>
    </row>
    <row r="53" spans="1:10" ht="16.5" customHeight="1" x14ac:dyDescent="0.35">
      <c r="A53" s="35" t="s">
        <v>55</v>
      </c>
      <c r="B53" s="15">
        <v>117140.24526687911</v>
      </c>
      <c r="C53" s="15">
        <v>0</v>
      </c>
      <c r="D53" s="15">
        <f t="shared" si="0"/>
        <v>117140.24526687911</v>
      </c>
      <c r="E53" s="15">
        <v>112354.089320495</v>
      </c>
      <c r="F53" s="38">
        <v>9557876.033058716</v>
      </c>
      <c r="G53" s="18">
        <f t="shared" si="1"/>
        <v>1.1755131467690671E-2</v>
      </c>
      <c r="H53" s="39"/>
      <c r="J53" s="37"/>
    </row>
    <row r="54" spans="1:10" ht="16.5" customHeight="1" x14ac:dyDescent="0.35">
      <c r="A54" s="35" t="s">
        <v>56</v>
      </c>
      <c r="B54" s="15">
        <v>158611.80849100446</v>
      </c>
      <c r="C54" s="15">
        <v>34255.677310902152</v>
      </c>
      <c r="D54" s="15">
        <f t="shared" si="0"/>
        <v>124356.1311801023</v>
      </c>
      <c r="E54" s="15">
        <v>114879.751781183</v>
      </c>
      <c r="F54" s="38">
        <v>9748204.4989695027</v>
      </c>
      <c r="G54" s="18">
        <f t="shared" si="1"/>
        <v>1.1784708844929045E-2</v>
      </c>
      <c r="H54" s="39"/>
      <c r="J54" s="37"/>
    </row>
    <row r="55" spans="1:10" ht="16.5" customHeight="1" x14ac:dyDescent="0.35">
      <c r="A55" s="35" t="s">
        <v>57</v>
      </c>
      <c r="B55" s="15">
        <v>415681.45707694342</v>
      </c>
      <c r="C55" s="15">
        <v>301263.42595071089</v>
      </c>
      <c r="D55" s="15">
        <f t="shared" si="0"/>
        <v>114418.03112623253</v>
      </c>
      <c r="E55" s="15">
        <v>118109.925006775</v>
      </c>
      <c r="F55" s="38">
        <v>9979782.3482876383</v>
      </c>
      <c r="G55" s="18">
        <f t="shared" si="1"/>
        <v>1.1834919929595525E-2</v>
      </c>
      <c r="H55" s="39"/>
      <c r="J55" s="37"/>
    </row>
    <row r="56" spans="1:10" ht="16.5" customHeight="1" x14ac:dyDescent="0.35">
      <c r="A56" s="35" t="s">
        <v>58</v>
      </c>
      <c r="B56" s="15">
        <v>1265.4271778530174</v>
      </c>
      <c r="C56" s="15">
        <v>-114194.74857241577</v>
      </c>
      <c r="D56" s="15">
        <f t="shared" si="0"/>
        <v>115460.1757502688</v>
      </c>
      <c r="E56" s="15">
        <v>127024.68805142699</v>
      </c>
      <c r="F56" s="38">
        <v>10090658.175245097</v>
      </c>
      <c r="G56" s="18">
        <f t="shared" si="1"/>
        <v>1.2588345164941792E-2</v>
      </c>
      <c r="H56" s="39"/>
      <c r="J56" s="37"/>
    </row>
    <row r="57" spans="1:10" ht="16.5" customHeight="1" x14ac:dyDescent="0.35">
      <c r="A57" s="35" t="s">
        <v>59</v>
      </c>
      <c r="B57" s="15">
        <v>34949.51506340038</v>
      </c>
      <c r="C57" s="15">
        <v>-101562.99789981209</v>
      </c>
      <c r="D57" s="15">
        <f t="shared" si="0"/>
        <v>136512.51296321247</v>
      </c>
      <c r="E57" s="15">
        <v>130120.21723169499</v>
      </c>
      <c r="F57" s="38">
        <v>10257976.193834115</v>
      </c>
      <c r="G57" s="18">
        <f t="shared" si="1"/>
        <v>1.268478448116383E-2</v>
      </c>
      <c r="H57" s="39"/>
      <c r="J57" s="37"/>
    </row>
    <row r="58" spans="1:10" ht="16.5" customHeight="1" x14ac:dyDescent="0.35">
      <c r="A58" s="35" t="s">
        <v>60</v>
      </c>
      <c r="B58" s="15">
        <v>95145.712847706309</v>
      </c>
      <c r="C58" s="15">
        <v>-46827.771664972046</v>
      </c>
      <c r="D58" s="15">
        <f t="shared" si="0"/>
        <v>141973.48451267835</v>
      </c>
      <c r="E58" s="15">
        <v>129745.756224154</v>
      </c>
      <c r="F58" s="38">
        <v>10433596.046108993</v>
      </c>
      <c r="G58" s="18">
        <f t="shared" si="1"/>
        <v>1.2435382360096274E-2</v>
      </c>
      <c r="H58" s="39"/>
      <c r="J58" s="37"/>
    </row>
    <row r="59" spans="1:10" ht="16.5" customHeight="1" x14ac:dyDescent="0.35">
      <c r="A59" s="35" t="s">
        <v>61</v>
      </c>
      <c r="B59" s="15">
        <v>193686.72003318861</v>
      </c>
      <c r="C59" s="15">
        <v>63263.443677535572</v>
      </c>
      <c r="D59" s="15">
        <f>B59-C59</f>
        <v>130423.27635565304</v>
      </c>
      <c r="E59" s="15">
        <v>134672.44111038698</v>
      </c>
      <c r="F59" s="38">
        <v>10529815.588082587</v>
      </c>
      <c r="G59" s="18">
        <f t="shared" si="1"/>
        <v>1.2789629598338481E-2</v>
      </c>
      <c r="H59" s="39"/>
      <c r="J59" s="37"/>
    </row>
    <row r="60" spans="1:10" ht="16.5" customHeight="1" x14ac:dyDescent="0.35">
      <c r="A60" s="35" t="s">
        <v>62</v>
      </c>
      <c r="B60" s="15">
        <v>242518.54014999999</v>
      </c>
      <c r="C60" s="15">
        <v>115922.10172520553</v>
      </c>
      <c r="D60" s="15">
        <f t="shared" si="0"/>
        <v>126596.43842479445</v>
      </c>
      <c r="E60" s="15">
        <v>141774.568409247</v>
      </c>
      <c r="F60" s="38">
        <v>10287458.139492314</v>
      </c>
      <c r="G60" s="18">
        <f t="shared" si="1"/>
        <v>1.3781302094925809E-2</v>
      </c>
      <c r="H60" s="39"/>
      <c r="J60" s="37"/>
    </row>
    <row r="61" spans="1:10" ht="16.5" customHeight="1" x14ac:dyDescent="0.35">
      <c r="A61" s="35" t="s">
        <v>63</v>
      </c>
      <c r="B61" s="15">
        <v>5483.2974700000004</v>
      </c>
      <c r="C61" s="15">
        <v>-143618.62352360148</v>
      </c>
      <c r="D61" s="15">
        <f t="shared" si="0"/>
        <v>149101.92099360147</v>
      </c>
      <c r="E61" s="15">
        <v>141480.71652425398</v>
      </c>
      <c r="F61" s="38">
        <v>10352362.102336334</v>
      </c>
      <c r="G61" s="18">
        <f t="shared" si="1"/>
        <v>1.3666515441178823E-2</v>
      </c>
      <c r="H61" s="39"/>
      <c r="J61" s="37"/>
    </row>
    <row r="62" spans="1:10" ht="16.5" customHeight="1" x14ac:dyDescent="0.35">
      <c r="A62" s="35" t="s">
        <v>64</v>
      </c>
      <c r="B62" s="15">
        <v>44769.864260000002</v>
      </c>
      <c r="C62" s="15">
        <v>-108117.34896408548</v>
      </c>
      <c r="D62" s="15">
        <f t="shared" si="0"/>
        <v>152887.21322408548</v>
      </c>
      <c r="E62" s="15">
        <v>140744.27324753499</v>
      </c>
      <c r="F62" s="38">
        <v>10333503.640916325</v>
      </c>
      <c r="G62" s="18">
        <f t="shared" si="1"/>
        <v>1.3620189060586083E-2</v>
      </c>
      <c r="H62" s="39"/>
      <c r="J62" s="37"/>
    </row>
    <row r="63" spans="1:10" ht="16.5" customHeight="1" x14ac:dyDescent="0.35">
      <c r="A63" s="35" t="s">
        <v>65</v>
      </c>
      <c r="B63" s="15">
        <v>143719.72662</v>
      </c>
      <c r="C63" s="15">
        <v>0</v>
      </c>
      <c r="D63" s="15">
        <f t="shared" si="0"/>
        <v>143719.72662</v>
      </c>
      <c r="E63" s="15">
        <v>147970.137729404</v>
      </c>
      <c r="F63" s="38">
        <v>10333681.922118938</v>
      </c>
      <c r="G63" s="18">
        <f t="shared" si="1"/>
        <v>1.4319207698146616E-2</v>
      </c>
      <c r="H63" s="39"/>
      <c r="J63" s="37"/>
    </row>
    <row r="64" spans="1:10" ht="16.5" customHeight="1" x14ac:dyDescent="0.35">
      <c r="A64" s="35" t="s">
        <v>66</v>
      </c>
      <c r="B64" s="15">
        <v>126657.28283</v>
      </c>
      <c r="C64" s="15">
        <v>0</v>
      </c>
      <c r="D64" s="15">
        <f t="shared" si="0"/>
        <v>126657.28283</v>
      </c>
      <c r="E64" s="15">
        <v>140304.39668489099</v>
      </c>
      <c r="F64" s="38">
        <v>10409115.682051815</v>
      </c>
      <c r="G64" s="18">
        <f t="shared" si="1"/>
        <v>1.3478992929900322E-2</v>
      </c>
      <c r="H64" s="40"/>
      <c r="J64" s="37"/>
    </row>
    <row r="65" spans="1:10" ht="16.5" customHeight="1" x14ac:dyDescent="0.35">
      <c r="A65" s="35" t="s">
        <v>67</v>
      </c>
      <c r="B65" s="15">
        <v>155947.0471</v>
      </c>
      <c r="C65" s="15">
        <v>0</v>
      </c>
      <c r="D65" s="15">
        <f t="shared" si="0"/>
        <v>155947.0471</v>
      </c>
      <c r="E65" s="15">
        <v>147339.32759141002</v>
      </c>
      <c r="F65" s="38">
        <v>10403945.835573826</v>
      </c>
      <c r="G65" s="18">
        <f t="shared" si="1"/>
        <v>1.4161869921277187E-2</v>
      </c>
      <c r="H65" s="40"/>
      <c r="J65" s="37"/>
    </row>
    <row r="66" spans="1:10" ht="16.5" customHeight="1" x14ac:dyDescent="0.35">
      <c r="A66" s="35" t="s">
        <v>68</v>
      </c>
      <c r="B66" s="15">
        <v>171588.31461999999</v>
      </c>
      <c r="C66" s="15">
        <v>0</v>
      </c>
      <c r="D66" s="15">
        <f t="shared" si="0"/>
        <v>171588.31461999999</v>
      </c>
      <c r="E66" s="15">
        <v>159035.783896193</v>
      </c>
      <c r="F66" s="38">
        <v>10435275.963666016</v>
      </c>
      <c r="G66" s="18">
        <f t="shared" si="1"/>
        <v>1.5240208735248641E-2</v>
      </c>
      <c r="H66" s="40"/>
      <c r="J66" s="37"/>
    </row>
    <row r="67" spans="1:10" ht="16.5" customHeight="1" x14ac:dyDescent="0.35">
      <c r="A67" s="35" t="s">
        <v>69</v>
      </c>
      <c r="B67" s="15">
        <v>147714.53976000004</v>
      </c>
      <c r="C67" s="15">
        <v>0</v>
      </c>
      <c r="D67" s="15">
        <f t="shared" si="0"/>
        <v>147714.53976000004</v>
      </c>
      <c r="E67" s="15">
        <v>152503.65097217</v>
      </c>
      <c r="F67" s="38">
        <v>10378076.254183846</v>
      </c>
      <c r="G67" s="18">
        <f t="shared" si="1"/>
        <v>1.4694789981976599E-2</v>
      </c>
      <c r="H67" s="40"/>
      <c r="J67" s="37"/>
    </row>
    <row r="68" spans="1:10" ht="16.5" customHeight="1" x14ac:dyDescent="0.35">
      <c r="A68" s="35" t="s">
        <v>70</v>
      </c>
      <c r="B68" s="15">
        <v>143059.12535999998</v>
      </c>
      <c r="C68" s="15">
        <v>0</v>
      </c>
      <c r="D68" s="15">
        <f t="shared" ref="D68:D121" si="2">B68-C68</f>
        <v>143059.12535999998</v>
      </c>
      <c r="E68" s="15">
        <v>161022.67564494</v>
      </c>
      <c r="F68" s="38">
        <v>10253334.448063876</v>
      </c>
      <c r="G68" s="18">
        <f t="shared" ref="G68:G118" si="3">E68/F68</f>
        <v>1.5704420494675828E-2</v>
      </c>
      <c r="H68" s="40"/>
      <c r="J68" s="37"/>
    </row>
    <row r="69" spans="1:10" ht="16.5" customHeight="1" x14ac:dyDescent="0.35">
      <c r="A69" s="35" t="s">
        <v>71</v>
      </c>
      <c r="B69" s="15">
        <v>164176.74898</v>
      </c>
      <c r="C69" s="15">
        <v>0</v>
      </c>
      <c r="D69" s="15">
        <f t="shared" si="2"/>
        <v>164176.74898</v>
      </c>
      <c r="E69" s="15">
        <v>155336.667822018</v>
      </c>
      <c r="F69" s="38">
        <v>10197951.630660279</v>
      </c>
      <c r="G69" s="18">
        <f t="shared" si="3"/>
        <v>1.5232144007723691E-2</v>
      </c>
      <c r="H69" s="40"/>
      <c r="J69" s="37"/>
    </row>
    <row r="70" spans="1:10" ht="16.5" customHeight="1" x14ac:dyDescent="0.35">
      <c r="A70" s="35" t="s">
        <v>72</v>
      </c>
      <c r="B70" s="15">
        <v>171603.23105999999</v>
      </c>
      <c r="C70" s="15">
        <v>0</v>
      </c>
      <c r="D70" s="15">
        <f t="shared" si="2"/>
        <v>171603.23105999999</v>
      </c>
      <c r="E70" s="15">
        <v>160246.26966182899</v>
      </c>
      <c r="F70" s="38">
        <v>10178243.77007081</v>
      </c>
      <c r="G70" s="18">
        <f t="shared" si="3"/>
        <v>1.5743999975028518E-2</v>
      </c>
      <c r="H70" s="40"/>
      <c r="J70" s="37"/>
    </row>
    <row r="71" spans="1:10" ht="16.5" customHeight="1" x14ac:dyDescent="0.35">
      <c r="A71" s="35" t="s">
        <v>73</v>
      </c>
      <c r="B71" s="15">
        <v>144154.62493999998</v>
      </c>
      <c r="C71" s="15">
        <v>0</v>
      </c>
      <c r="D71" s="15">
        <f t="shared" si="2"/>
        <v>144154.62493999998</v>
      </c>
      <c r="E71" s="15">
        <v>149258.371975624</v>
      </c>
      <c r="F71" s="38">
        <v>10202942.280080736</v>
      </c>
      <c r="G71" s="18">
        <f t="shared" si="3"/>
        <v>1.4628953872161172E-2</v>
      </c>
      <c r="H71" s="40"/>
      <c r="J71" s="37"/>
    </row>
    <row r="72" spans="1:10" ht="16.5" customHeight="1" x14ac:dyDescent="0.35">
      <c r="A72" s="35" t="s">
        <v>74</v>
      </c>
      <c r="B72" s="15">
        <v>149129.08745999998</v>
      </c>
      <c r="C72" s="15">
        <v>0</v>
      </c>
      <c r="D72" s="15">
        <f t="shared" si="2"/>
        <v>149129.08745999998</v>
      </c>
      <c r="E72" s="15">
        <v>164976.45818204101</v>
      </c>
      <c r="F72" s="38">
        <v>10241482.223491212</v>
      </c>
      <c r="G72" s="18">
        <f t="shared" si="3"/>
        <v>1.6108650543143969E-2</v>
      </c>
      <c r="H72" s="40"/>
      <c r="J72" s="37"/>
    </row>
    <row r="73" spans="1:10" ht="16.5" customHeight="1" x14ac:dyDescent="0.35">
      <c r="A73" s="35" t="s">
        <v>75</v>
      </c>
      <c r="B73" s="15">
        <v>165263.69372000001</v>
      </c>
      <c r="C73" s="15">
        <v>0</v>
      </c>
      <c r="D73" s="15">
        <f t="shared" si="2"/>
        <v>165263.69372000001</v>
      </c>
      <c r="E73" s="15">
        <v>156110.26434379199</v>
      </c>
      <c r="F73" s="38">
        <v>10245781.371238651</v>
      </c>
      <c r="G73" s="18">
        <f t="shared" si="3"/>
        <v>1.523654064901438E-2</v>
      </c>
      <c r="H73" s="40"/>
      <c r="J73" s="37"/>
    </row>
    <row r="74" spans="1:10" ht="16.5" customHeight="1" x14ac:dyDescent="0.35">
      <c r="A74" s="35" t="s">
        <v>76</v>
      </c>
      <c r="B74" s="15">
        <v>159939.50574000002</v>
      </c>
      <c r="C74" s="15">
        <v>0</v>
      </c>
      <c r="D74" s="15">
        <f t="shared" si="2"/>
        <v>159939.50574000002</v>
      </c>
      <c r="E74" s="15">
        <v>148242.43045997299</v>
      </c>
      <c r="F74" s="38">
        <v>10236554.719116682</v>
      </c>
      <c r="G74" s="18">
        <f t="shared" si="3"/>
        <v>1.4481672254741283E-2</v>
      </c>
      <c r="H74" s="40"/>
      <c r="J74" s="37"/>
    </row>
    <row r="75" spans="1:10" ht="16.5" customHeight="1" x14ac:dyDescent="0.35">
      <c r="A75" s="35" t="s">
        <v>77</v>
      </c>
      <c r="B75" s="15">
        <v>166322.15007000003</v>
      </c>
      <c r="C75" s="15">
        <v>0</v>
      </c>
      <c r="D75" s="15">
        <f t="shared" si="2"/>
        <v>166322.15007000003</v>
      </c>
      <c r="E75" s="15">
        <v>168618.21816523001</v>
      </c>
      <c r="F75" s="38">
        <v>10198535.736136712</v>
      </c>
      <c r="G75" s="18">
        <f t="shared" si="3"/>
        <v>1.6533571340811317E-2</v>
      </c>
      <c r="H75" s="40"/>
      <c r="J75" s="37"/>
    </row>
    <row r="76" spans="1:10" ht="16.5" customHeight="1" x14ac:dyDescent="0.35">
      <c r="A76" s="35" t="s">
        <v>78</v>
      </c>
      <c r="B76" s="15">
        <v>139013.02335999999</v>
      </c>
      <c r="C76" s="15">
        <v>0</v>
      </c>
      <c r="D76" s="15">
        <f t="shared" si="2"/>
        <v>139013.02335999999</v>
      </c>
      <c r="E76" s="15">
        <v>158278.98786353201</v>
      </c>
      <c r="F76" s="38">
        <v>10111470.451715434</v>
      </c>
      <c r="G76" s="18">
        <f t="shared" si="3"/>
        <v>1.5653409523308216E-2</v>
      </c>
      <c r="H76" s="40"/>
      <c r="J76" s="37"/>
    </row>
    <row r="77" spans="1:10" ht="16.5" customHeight="1" x14ac:dyDescent="0.35">
      <c r="A77" s="35" t="s">
        <v>79</v>
      </c>
      <c r="B77" s="15">
        <v>160569.30686000001</v>
      </c>
      <c r="C77" s="15">
        <v>0</v>
      </c>
      <c r="D77" s="15">
        <f t="shared" si="2"/>
        <v>160569.30686000001</v>
      </c>
      <c r="E77" s="15">
        <v>152918.268131794</v>
      </c>
      <c r="F77" s="38">
        <v>10125608.271835333</v>
      </c>
      <c r="G77" s="18">
        <f t="shared" si="3"/>
        <v>1.5102131548693278E-2</v>
      </c>
      <c r="H77" s="40"/>
      <c r="J77" s="37"/>
    </row>
    <row r="78" spans="1:10" ht="16.5" customHeight="1" x14ac:dyDescent="0.35">
      <c r="A78" s="35" t="s">
        <v>80</v>
      </c>
      <c r="B78" s="15">
        <v>189910.89711000002</v>
      </c>
      <c r="C78" s="15">
        <v>0</v>
      </c>
      <c r="D78" s="15">
        <f t="shared" si="2"/>
        <v>189910.89711000002</v>
      </c>
      <c r="E78" s="15">
        <v>177271.292036181</v>
      </c>
      <c r="F78" s="38">
        <v>10124466.289709207</v>
      </c>
      <c r="G78" s="18">
        <f t="shared" si="3"/>
        <v>1.7509198703774098E-2</v>
      </c>
      <c r="H78" s="40"/>
      <c r="J78" s="37"/>
    </row>
    <row r="79" spans="1:10" ht="16.5" customHeight="1" x14ac:dyDescent="0.35">
      <c r="A79" s="35" t="s">
        <v>81</v>
      </c>
      <c r="B79" s="15">
        <v>146928.97778000002</v>
      </c>
      <c r="C79" s="15">
        <v>0</v>
      </c>
      <c r="D79" s="15">
        <f t="shared" si="2"/>
        <v>146928.97778000002</v>
      </c>
      <c r="E79" s="15">
        <v>149631.49902032499</v>
      </c>
      <c r="F79" s="38">
        <v>10157436.529645346</v>
      </c>
      <c r="G79" s="18">
        <f t="shared" si="3"/>
        <v>1.4731226582968319E-2</v>
      </c>
      <c r="H79" s="40"/>
      <c r="J79" s="37"/>
    </row>
    <row r="80" spans="1:10" ht="16.5" customHeight="1" x14ac:dyDescent="0.35">
      <c r="A80" s="35" t="s">
        <v>82</v>
      </c>
      <c r="B80" s="15">
        <v>137880.30496000001</v>
      </c>
      <c r="C80" s="15">
        <v>0</v>
      </c>
      <c r="D80" s="15">
        <f t="shared" si="2"/>
        <v>137880.30496000001</v>
      </c>
      <c r="E80" s="15">
        <v>156098.697135803</v>
      </c>
      <c r="F80" s="38">
        <v>10268999.504273342</v>
      </c>
      <c r="G80" s="18">
        <f t="shared" si="3"/>
        <v>1.5200964521504172E-2</v>
      </c>
      <c r="H80" s="40"/>
      <c r="J80" s="37"/>
    </row>
    <row r="81" spans="1:10" ht="16.5" customHeight="1" x14ac:dyDescent="0.35">
      <c r="A81" s="35" t="s">
        <v>83</v>
      </c>
      <c r="B81" s="15">
        <v>165016.24083</v>
      </c>
      <c r="C81" s="15">
        <v>0</v>
      </c>
      <c r="D81" s="15">
        <f t="shared" si="2"/>
        <v>165016.24083</v>
      </c>
      <c r="E81" s="15">
        <v>157211.30128577398</v>
      </c>
      <c r="F81" s="38">
        <v>10302532.799964884</v>
      </c>
      <c r="G81" s="18">
        <f t="shared" si="3"/>
        <v>1.5259480783823356E-2</v>
      </c>
      <c r="H81" s="40"/>
      <c r="J81" s="37"/>
    </row>
    <row r="82" spans="1:10" ht="16.5" customHeight="1" x14ac:dyDescent="0.35">
      <c r="A82" s="35" t="s">
        <v>84</v>
      </c>
      <c r="B82" s="15">
        <v>177097.68112999998</v>
      </c>
      <c r="C82" s="15">
        <v>0</v>
      </c>
      <c r="D82" s="15">
        <f t="shared" si="2"/>
        <v>177097.68112999998</v>
      </c>
      <c r="E82" s="15">
        <v>162226.530291125</v>
      </c>
      <c r="F82" s="38">
        <v>10348134.749650663</v>
      </c>
      <c r="G82" s="18">
        <f t="shared" si="3"/>
        <v>1.5676886145747332E-2</v>
      </c>
      <c r="H82" s="40"/>
      <c r="J82" s="37"/>
    </row>
    <row r="83" spans="1:10" ht="16.5" customHeight="1" x14ac:dyDescent="0.35">
      <c r="A83" s="35" t="s">
        <v>85</v>
      </c>
      <c r="B83" s="15">
        <v>160049.57014999999</v>
      </c>
      <c r="C83" s="15">
        <v>0</v>
      </c>
      <c r="D83" s="15">
        <f t="shared" si="2"/>
        <v>160049.57014999999</v>
      </c>
      <c r="E83" s="15">
        <v>162158.54146687099</v>
      </c>
      <c r="F83" s="38">
        <v>10417445.077866104</v>
      </c>
      <c r="G83" s="18">
        <f t="shared" si="3"/>
        <v>1.5566056768699311E-2</v>
      </c>
      <c r="H83" s="40"/>
      <c r="J83" s="37"/>
    </row>
    <row r="84" spans="1:10" ht="16.5" customHeight="1" x14ac:dyDescent="0.35">
      <c r="A84" s="35" t="s">
        <v>86</v>
      </c>
      <c r="B84" s="15">
        <v>141945.66782999999</v>
      </c>
      <c r="C84" s="15">
        <v>0</v>
      </c>
      <c r="D84" s="15">
        <f t="shared" si="2"/>
        <v>141945.66782999999</v>
      </c>
      <c r="E84" s="15">
        <v>161329.91671550198</v>
      </c>
      <c r="F84" s="38">
        <v>10488959.676918034</v>
      </c>
      <c r="G84" s="18">
        <f t="shared" si="3"/>
        <v>1.5380926391634816E-2</v>
      </c>
      <c r="H84" s="40"/>
      <c r="J84" s="37"/>
    </row>
    <row r="85" spans="1:10" ht="16.5" customHeight="1" x14ac:dyDescent="0.35">
      <c r="A85" s="35" t="s">
        <v>87</v>
      </c>
      <c r="B85" s="15">
        <v>171858.34841999997</v>
      </c>
      <c r="C85" s="15">
        <v>0</v>
      </c>
      <c r="D85" s="15">
        <f t="shared" si="2"/>
        <v>171858.34841999997</v>
      </c>
      <c r="E85" s="15">
        <v>165578.59156972601</v>
      </c>
      <c r="F85" s="38">
        <v>10561289.45823524</v>
      </c>
      <c r="G85" s="18">
        <f t="shared" si="3"/>
        <v>1.5677876477537024E-2</v>
      </c>
      <c r="H85" s="40"/>
      <c r="J85" s="37"/>
    </row>
    <row r="86" spans="1:10" ht="16.5" customHeight="1" x14ac:dyDescent="0.35">
      <c r="A86" s="35" t="s">
        <v>88</v>
      </c>
      <c r="B86" s="15">
        <v>183270.54376999996</v>
      </c>
      <c r="C86" s="15">
        <v>0</v>
      </c>
      <c r="D86" s="15">
        <f t="shared" si="2"/>
        <v>183270.54376999996</v>
      </c>
      <c r="E86" s="15">
        <v>167129.48248697899</v>
      </c>
      <c r="F86" s="38">
        <v>10659026.445409594</v>
      </c>
      <c r="G86" s="18">
        <f t="shared" si="3"/>
        <v>1.5679619836101898E-2</v>
      </c>
      <c r="H86" s="40"/>
      <c r="J86" s="37"/>
    </row>
    <row r="87" spans="1:10" ht="16.5" customHeight="1" x14ac:dyDescent="0.35">
      <c r="A87" s="35" t="s">
        <v>89</v>
      </c>
      <c r="B87" s="15">
        <v>167826.28130999993</v>
      </c>
      <c r="C87" s="15">
        <v>0</v>
      </c>
      <c r="D87" s="15">
        <f t="shared" si="2"/>
        <v>167826.28130999993</v>
      </c>
      <c r="E87" s="15">
        <v>170221.89055131999</v>
      </c>
      <c r="F87" s="38">
        <v>10730914.227232</v>
      </c>
      <c r="G87" s="18">
        <f t="shared" si="3"/>
        <v>1.5862757538341456E-2</v>
      </c>
      <c r="H87" s="40"/>
      <c r="J87" s="37"/>
    </row>
    <row r="88" spans="1:10" ht="16.5" customHeight="1" x14ac:dyDescent="0.35">
      <c r="A88" s="35" t="s">
        <v>90</v>
      </c>
      <c r="B88" s="15">
        <v>147430.20880000002</v>
      </c>
      <c r="C88" s="15">
        <v>0</v>
      </c>
      <c r="D88" s="15">
        <f t="shared" si="2"/>
        <v>147430.20880000002</v>
      </c>
      <c r="E88" s="15">
        <v>163369.84033948099</v>
      </c>
      <c r="F88" s="38">
        <v>10814090.103348449</v>
      </c>
      <c r="G88" s="18">
        <f t="shared" si="3"/>
        <v>1.5107127717467006E-2</v>
      </c>
      <c r="H88" s="40"/>
      <c r="J88" s="37"/>
    </row>
    <row r="89" spans="1:10" ht="16.5" customHeight="1" x14ac:dyDescent="0.35">
      <c r="A89" s="35" t="s">
        <v>91</v>
      </c>
      <c r="B89" s="15">
        <v>171756.30173999997</v>
      </c>
      <c r="C89" s="15">
        <v>0</v>
      </c>
      <c r="D89" s="15">
        <f t="shared" si="2"/>
        <v>171756.30173999997</v>
      </c>
      <c r="E89" s="15">
        <v>166044.13216690702</v>
      </c>
      <c r="F89" s="38">
        <v>10933918.68736745</v>
      </c>
      <c r="G89" s="18">
        <f t="shared" si="3"/>
        <v>1.5186150264565879E-2</v>
      </c>
      <c r="H89" s="40"/>
      <c r="J89" s="37"/>
    </row>
    <row r="90" spans="1:10" ht="16.5" customHeight="1" x14ac:dyDescent="0.35">
      <c r="A90" s="35" t="s">
        <v>92</v>
      </c>
      <c r="B90" s="15">
        <v>190140.78402000002</v>
      </c>
      <c r="C90" s="15">
        <v>0</v>
      </c>
      <c r="D90" s="15">
        <f t="shared" si="2"/>
        <v>190140.78402000002</v>
      </c>
      <c r="E90" s="15">
        <v>172922.42973540802</v>
      </c>
      <c r="F90" s="38">
        <v>11043566.374439517</v>
      </c>
      <c r="G90" s="18">
        <f t="shared" si="3"/>
        <v>1.56582053181334E-2</v>
      </c>
      <c r="H90" s="40"/>
      <c r="J90" s="37"/>
    </row>
    <row r="91" spans="1:10" ht="16.5" customHeight="1" x14ac:dyDescent="0.35">
      <c r="A91" s="35" t="s">
        <v>93</v>
      </c>
      <c r="B91" s="15">
        <v>162753.40484</v>
      </c>
      <c r="C91" s="15">
        <v>0</v>
      </c>
      <c r="D91" s="15">
        <f t="shared" si="2"/>
        <v>162753.40484</v>
      </c>
      <c r="E91" s="15">
        <v>166128.26308412402</v>
      </c>
      <c r="F91" s="38">
        <v>11198370.75284005</v>
      </c>
      <c r="G91" s="18">
        <f t="shared" si="3"/>
        <v>1.4835038663279815E-2</v>
      </c>
      <c r="H91" s="40"/>
      <c r="J91" s="37"/>
    </row>
    <row r="92" spans="1:10" ht="16.5" customHeight="1" x14ac:dyDescent="0.35">
      <c r="A92" s="35" t="s">
        <v>94</v>
      </c>
      <c r="B92" s="15">
        <v>157075.19756999999</v>
      </c>
      <c r="C92" s="15">
        <v>0</v>
      </c>
      <c r="D92" s="15">
        <f t="shared" si="2"/>
        <v>157075.19756999999</v>
      </c>
      <c r="E92" s="15">
        <v>177174.96457772198</v>
      </c>
      <c r="F92" s="38">
        <v>11333776.694175743</v>
      </c>
      <c r="G92" s="18">
        <f t="shared" si="3"/>
        <v>1.5632473566271121E-2</v>
      </c>
      <c r="H92" s="40"/>
      <c r="J92" s="37"/>
    </row>
    <row r="93" spans="1:10" ht="16.5" customHeight="1" x14ac:dyDescent="0.35">
      <c r="A93" s="35" t="s">
        <v>95</v>
      </c>
      <c r="B93" s="15">
        <v>184472.50576000003</v>
      </c>
      <c r="C93" s="15">
        <v>0</v>
      </c>
      <c r="D93" s="15">
        <f t="shared" si="2"/>
        <v>184472.50576000003</v>
      </c>
      <c r="E93" s="15">
        <v>176434.46062838699</v>
      </c>
      <c r="F93" s="38">
        <v>11521985.463271864</v>
      </c>
      <c r="G93" s="18">
        <f t="shared" si="3"/>
        <v>1.5312852215514376E-2</v>
      </c>
      <c r="H93" s="40"/>
      <c r="J93" s="37"/>
    </row>
    <row r="94" spans="1:10" ht="16.5" customHeight="1" x14ac:dyDescent="0.35">
      <c r="A94" s="35" t="s">
        <v>96</v>
      </c>
      <c r="B94" s="15">
        <v>191593.97099999996</v>
      </c>
      <c r="C94" s="15">
        <v>0</v>
      </c>
      <c r="D94" s="15">
        <f t="shared" si="2"/>
        <v>191593.97099999996</v>
      </c>
      <c r="E94" s="15">
        <v>175449.923073363</v>
      </c>
      <c r="F94" s="38">
        <v>11634989.550072875</v>
      </c>
      <c r="G94" s="18">
        <f t="shared" si="3"/>
        <v>1.5079508436022968E-2</v>
      </c>
      <c r="H94" s="40"/>
      <c r="J94" s="37"/>
    </row>
    <row r="95" spans="1:10" ht="16.5" customHeight="1" x14ac:dyDescent="0.35">
      <c r="A95" s="35" t="s">
        <v>97</v>
      </c>
      <c r="B95" s="15">
        <v>177546.39418999996</v>
      </c>
      <c r="C95" s="15">
        <v>0</v>
      </c>
      <c r="D95" s="15">
        <f t="shared" si="2"/>
        <v>177546.39418999996</v>
      </c>
      <c r="E95" s="15">
        <v>182055.288296201</v>
      </c>
      <c r="F95" s="38">
        <v>11739827.892005973</v>
      </c>
      <c r="G95" s="18">
        <f t="shared" si="3"/>
        <v>1.5507492100473494E-2</v>
      </c>
      <c r="H95" s="40"/>
      <c r="J95" s="37"/>
    </row>
    <row r="96" spans="1:10" ht="16.5" customHeight="1" x14ac:dyDescent="0.35">
      <c r="A96" s="35" t="s">
        <v>98</v>
      </c>
      <c r="B96" s="15">
        <v>157707.88975</v>
      </c>
      <c r="C96" s="15">
        <v>0</v>
      </c>
      <c r="D96" s="15">
        <f t="shared" si="2"/>
        <v>157707.88975</v>
      </c>
      <c r="E96" s="15">
        <v>179058.232877731</v>
      </c>
      <c r="F96" s="38">
        <v>11917598.541395074</v>
      </c>
      <c r="G96" s="18">
        <f t="shared" si="3"/>
        <v>1.5024690776063887E-2</v>
      </c>
      <c r="H96" s="22"/>
      <c r="J96" s="37"/>
    </row>
    <row r="97" spans="1:10" ht="16.5" customHeight="1" x14ac:dyDescent="0.35">
      <c r="A97" s="35" t="s">
        <v>99</v>
      </c>
      <c r="B97" s="15">
        <v>193270.22078</v>
      </c>
      <c r="C97" s="15">
        <v>0</v>
      </c>
      <c r="D97" s="15">
        <f t="shared" si="2"/>
        <v>193270.22078</v>
      </c>
      <c r="E97" s="15">
        <v>185130.794419385</v>
      </c>
      <c r="F97" s="38">
        <v>11934472.74121234</v>
      </c>
      <c r="G97" s="18">
        <f t="shared" si="3"/>
        <v>1.5512272593332753E-2</v>
      </c>
      <c r="H97" s="22"/>
      <c r="J97" s="37"/>
    </row>
    <row r="98" spans="1:10" ht="16.5" customHeight="1" x14ac:dyDescent="0.35">
      <c r="A98" s="35" t="s">
        <v>100</v>
      </c>
      <c r="B98" s="15">
        <v>202450.53334999998</v>
      </c>
      <c r="C98" s="15">
        <v>0</v>
      </c>
      <c r="D98" s="15">
        <f t="shared" si="2"/>
        <v>202450.53334999998</v>
      </c>
      <c r="E98" s="15">
        <v>185759.90726188698</v>
      </c>
      <c r="F98" s="38">
        <v>12089637.876598852</v>
      </c>
      <c r="G98" s="18">
        <f t="shared" si="3"/>
        <v>1.5365216821047278E-2</v>
      </c>
      <c r="H98" s="22"/>
      <c r="J98" s="37"/>
    </row>
    <row r="99" spans="1:10" ht="16.5" customHeight="1" x14ac:dyDescent="0.35">
      <c r="A99" s="35" t="s">
        <v>101</v>
      </c>
      <c r="B99" s="15">
        <v>174216.64411000002</v>
      </c>
      <c r="C99" s="15">
        <v>0</v>
      </c>
      <c r="D99" s="15">
        <f t="shared" si="2"/>
        <v>174216.64411000002</v>
      </c>
      <c r="E99" s="15">
        <v>177712.45938634599</v>
      </c>
      <c r="F99" s="38">
        <v>12164424.718648674</v>
      </c>
      <c r="G99" s="18">
        <f t="shared" si="3"/>
        <v>1.4609195543288114E-2</v>
      </c>
      <c r="H99" s="22"/>
      <c r="J99" s="37"/>
    </row>
    <row r="100" spans="1:10" ht="16.5" customHeight="1" x14ac:dyDescent="0.35">
      <c r="A100" s="35" t="s">
        <v>102</v>
      </c>
      <c r="B100" s="15">
        <v>163797.87747000001</v>
      </c>
      <c r="C100" s="15">
        <v>0</v>
      </c>
      <c r="D100" s="15">
        <f t="shared" si="2"/>
        <v>163797.87747000001</v>
      </c>
      <c r="E100" s="15">
        <v>188995.02751330298</v>
      </c>
      <c r="F100" s="38">
        <v>12249760.503253525</v>
      </c>
      <c r="G100" s="18">
        <f t="shared" si="3"/>
        <v>1.5428467149468439E-2</v>
      </c>
      <c r="H100" s="22"/>
      <c r="J100" s="37"/>
    </row>
    <row r="101" spans="1:10" ht="16.5" customHeight="1" x14ac:dyDescent="0.35">
      <c r="A101" s="35" t="s">
        <v>103</v>
      </c>
      <c r="B101" s="15">
        <v>201838.64613000001</v>
      </c>
      <c r="C101" s="15">
        <v>0</v>
      </c>
      <c r="D101" s="15">
        <f t="shared" si="2"/>
        <v>201838.64613000001</v>
      </c>
      <c r="E101" s="15">
        <v>193885.596457265</v>
      </c>
      <c r="F101" s="38">
        <v>12354133.266884526</v>
      </c>
      <c r="G101" s="18">
        <f t="shared" si="3"/>
        <v>1.5693986155789558E-2</v>
      </c>
      <c r="H101" s="22"/>
      <c r="J101" s="37"/>
    </row>
    <row r="102" spans="1:10" ht="16.5" customHeight="1" x14ac:dyDescent="0.35">
      <c r="A102" s="35" t="s">
        <v>104</v>
      </c>
      <c r="B102" s="15">
        <v>209044.24040000001</v>
      </c>
      <c r="C102" s="15">
        <v>0</v>
      </c>
      <c r="D102" s="15">
        <f t="shared" si="2"/>
        <v>209044.24040000001</v>
      </c>
      <c r="E102" s="15">
        <v>189749.14291754499</v>
      </c>
      <c r="F102" s="38">
        <v>12332309.440020312</v>
      </c>
      <c r="G102" s="18">
        <f t="shared" si="3"/>
        <v>1.5386342991182069E-2</v>
      </c>
      <c r="H102" s="22"/>
      <c r="J102" s="37"/>
    </row>
    <row r="103" spans="1:10" ht="16.5" customHeight="1" x14ac:dyDescent="0.35">
      <c r="A103" s="35" t="s">
        <v>105</v>
      </c>
      <c r="B103" s="15">
        <v>191896.37354</v>
      </c>
      <c r="C103" s="15">
        <v>0</v>
      </c>
      <c r="D103" s="15">
        <f t="shared" si="2"/>
        <v>191896.37354</v>
      </c>
      <c r="E103" s="15">
        <v>196895.538595847</v>
      </c>
      <c r="F103" s="38">
        <v>12420844.028805405</v>
      </c>
      <c r="G103" s="18">
        <f t="shared" si="3"/>
        <v>1.5852025686758725E-2</v>
      </c>
      <c r="H103" s="22"/>
      <c r="J103" s="37"/>
    </row>
    <row r="104" spans="1:10" ht="16.5" customHeight="1" x14ac:dyDescent="0.35">
      <c r="A104" s="35" t="s">
        <v>106</v>
      </c>
      <c r="B104" s="15">
        <v>160882.85376999999</v>
      </c>
      <c r="C104" s="15">
        <v>0</v>
      </c>
      <c r="D104" s="15">
        <f t="shared" si="2"/>
        <v>160882.85376999999</v>
      </c>
      <c r="E104" s="15">
        <v>180489.260526411</v>
      </c>
      <c r="F104" s="38">
        <v>12321586.28866923</v>
      </c>
      <c r="G104" s="18">
        <f t="shared" si="3"/>
        <v>1.4648216252187153E-2</v>
      </c>
      <c r="H104" s="25"/>
      <c r="J104" s="37"/>
    </row>
    <row r="105" spans="1:10" ht="16.5" customHeight="1" x14ac:dyDescent="0.35">
      <c r="A105" s="35" t="s">
        <v>107</v>
      </c>
      <c r="B105" s="15">
        <v>198446.62042999998</v>
      </c>
      <c r="C105" s="15">
        <v>0</v>
      </c>
      <c r="D105" s="15">
        <f t="shared" si="2"/>
        <v>198446.62042999998</v>
      </c>
      <c r="E105" s="15">
        <v>190066.29227158098</v>
      </c>
      <c r="F105" s="38">
        <v>11823823.534428492</v>
      </c>
      <c r="G105" s="18">
        <f t="shared" si="3"/>
        <v>1.6074858671405897E-2</v>
      </c>
      <c r="H105" s="25"/>
      <c r="J105" s="37"/>
    </row>
    <row r="106" spans="1:10" ht="16.5" customHeight="1" x14ac:dyDescent="0.35">
      <c r="A106" s="35" t="s">
        <v>108</v>
      </c>
      <c r="B106" s="15">
        <v>211842.39697999999</v>
      </c>
      <c r="C106" s="15">
        <v>0</v>
      </c>
      <c r="D106" s="15">
        <f t="shared" si="2"/>
        <v>211842.39697999999</v>
      </c>
      <c r="E106" s="15">
        <v>192249.281193495</v>
      </c>
      <c r="F106" s="38">
        <v>12345686.629844591</v>
      </c>
      <c r="G106" s="18">
        <f t="shared" si="3"/>
        <v>1.5572182168365556E-2</v>
      </c>
      <c r="H106" s="25"/>
      <c r="J106" s="37"/>
    </row>
    <row r="107" spans="1:10" ht="16.5" customHeight="1" x14ac:dyDescent="0.35">
      <c r="A107" s="35" t="s">
        <v>109</v>
      </c>
      <c r="B107" s="15">
        <v>160854.39655999999</v>
      </c>
      <c r="C107" s="15">
        <v>0</v>
      </c>
      <c r="D107" s="15">
        <f t="shared" si="2"/>
        <v>160854.39655999999</v>
      </c>
      <c r="E107" s="15">
        <v>186789.705841218</v>
      </c>
      <c r="F107" s="38">
        <v>12186010.05119166</v>
      </c>
      <c r="G107" s="18">
        <f t="shared" si="3"/>
        <v>1.5328208745646981E-2</v>
      </c>
      <c r="H107" s="22"/>
      <c r="J107" s="37"/>
    </row>
    <row r="108" spans="1:10" ht="16.5" customHeight="1" x14ac:dyDescent="0.35">
      <c r="A108" s="35" t="s">
        <v>110</v>
      </c>
      <c r="B108" s="15">
        <v>194706.86923000001</v>
      </c>
      <c r="C108" s="15">
        <v>0</v>
      </c>
      <c r="D108" s="15">
        <f t="shared" si="2"/>
        <v>194706.86923000001</v>
      </c>
      <c r="E108" s="15">
        <v>204391.94709735</v>
      </c>
      <c r="F108" s="38">
        <v>11867462.078372853</v>
      </c>
      <c r="G108" s="18">
        <f t="shared" si="3"/>
        <v>1.722288605158738E-2</v>
      </c>
      <c r="H108" s="22"/>
      <c r="J108" s="37"/>
    </row>
    <row r="109" spans="1:10" ht="16.5" customHeight="1" x14ac:dyDescent="0.35">
      <c r="A109" s="35" t="s">
        <v>111</v>
      </c>
      <c r="B109" s="15">
        <v>220742.38101999997</v>
      </c>
      <c r="C109" s="15">
        <v>0</v>
      </c>
      <c r="D109" s="15">
        <f t="shared" si="2"/>
        <v>220742.38101999997</v>
      </c>
      <c r="E109" s="15">
        <v>203360.91752559101</v>
      </c>
      <c r="F109" s="38">
        <v>12577420.864158956</v>
      </c>
      <c r="G109" s="18">
        <f t="shared" si="3"/>
        <v>1.6168729640358554E-2</v>
      </c>
      <c r="J109" s="37"/>
    </row>
    <row r="110" spans="1:10" ht="16.5" customHeight="1" x14ac:dyDescent="0.35">
      <c r="A110" s="35" t="s">
        <v>112</v>
      </c>
      <c r="B110" s="15">
        <v>229925.73581199997</v>
      </c>
      <c r="C110" s="15">
        <v>0</v>
      </c>
      <c r="D110" s="15">
        <f t="shared" si="2"/>
        <v>229925.73581199997</v>
      </c>
      <c r="E110" s="15">
        <v>208264.92915568501</v>
      </c>
      <c r="F110" s="38">
        <v>12789124.220657146</v>
      </c>
      <c r="G110" s="18">
        <f t="shared" si="3"/>
        <v>1.6284534074607941E-2</v>
      </c>
      <c r="J110" s="37"/>
    </row>
    <row r="111" spans="1:10" ht="16.5" customHeight="1" x14ac:dyDescent="0.35">
      <c r="A111" s="35" t="s">
        <v>113</v>
      </c>
      <c r="B111" s="15">
        <v>206179.11810799988</v>
      </c>
      <c r="C111" s="15">
        <v>0</v>
      </c>
      <c r="D111" s="15">
        <f t="shared" si="2"/>
        <v>206179.11810799988</v>
      </c>
      <c r="E111" s="15">
        <v>214828.82326768001</v>
      </c>
      <c r="F111" s="38">
        <v>12823301.29917332</v>
      </c>
      <c r="G111" s="18">
        <f t="shared" si="3"/>
        <v>1.6753004414045033E-2</v>
      </c>
      <c r="J111" s="37"/>
    </row>
    <row r="112" spans="1:10" ht="16.5" customHeight="1" x14ac:dyDescent="0.35">
      <c r="A112" s="35" t="s">
        <v>114</v>
      </c>
      <c r="B112" s="15">
        <v>202153.60322999998</v>
      </c>
      <c r="C112" s="15">
        <v>0</v>
      </c>
      <c r="D112" s="15">
        <f t="shared" si="2"/>
        <v>202153.60322999998</v>
      </c>
      <c r="E112" s="15">
        <v>227630.73648582603</v>
      </c>
      <c r="F112" s="38">
        <v>13212614.346671069</v>
      </c>
      <c r="G112" s="18">
        <f t="shared" si="3"/>
        <v>1.7228288854368765E-2</v>
      </c>
      <c r="J112" s="37"/>
    </row>
    <row r="113" spans="1:10" ht="16.5" customHeight="1" x14ac:dyDescent="0.35">
      <c r="A113" s="35" t="s">
        <v>115</v>
      </c>
      <c r="B113" s="15">
        <v>234680.03782999999</v>
      </c>
      <c r="C113" s="15">
        <v>0</v>
      </c>
      <c r="D113" s="15">
        <f t="shared" si="2"/>
        <v>234680.03782999999</v>
      </c>
      <c r="E113" s="15">
        <v>223488.79066259298</v>
      </c>
      <c r="F113" s="38">
        <v>13335338.687424187</v>
      </c>
      <c r="G113" s="18">
        <f t="shared" si="3"/>
        <v>1.675913869914326E-2</v>
      </c>
      <c r="J113" s="37"/>
    </row>
    <row r="114" spans="1:10" ht="16.5" customHeight="1" x14ac:dyDescent="0.35">
      <c r="A114" s="35" t="s">
        <v>116</v>
      </c>
      <c r="B114" s="15">
        <v>259974.25078</v>
      </c>
      <c r="C114" s="15">
        <v>0</v>
      </c>
      <c r="D114" s="15">
        <f t="shared" si="2"/>
        <v>259974.25078</v>
      </c>
      <c r="E114" s="15">
        <v>235323.99510050201</v>
      </c>
      <c r="F114" s="38">
        <v>13289276.873610487</v>
      </c>
      <c r="G114" s="18">
        <f t="shared" si="3"/>
        <v>1.7707810390180261E-2</v>
      </c>
      <c r="J114" s="37"/>
    </row>
    <row r="115" spans="1:10" ht="16.5" customHeight="1" x14ac:dyDescent="0.35">
      <c r="A115" s="35" t="s">
        <v>117</v>
      </c>
      <c r="B115" s="15">
        <v>204389.70845999988</v>
      </c>
      <c r="C115" s="15">
        <v>0</v>
      </c>
      <c r="D115" s="15">
        <f t="shared" si="2"/>
        <v>204389.70845999988</v>
      </c>
      <c r="E115" s="15">
        <v>215718.19466041998</v>
      </c>
      <c r="F115" s="38">
        <v>13335680.506836554</v>
      </c>
      <c r="G115" s="18">
        <f t="shared" si="3"/>
        <v>1.617601700564375E-2</v>
      </c>
      <c r="J115" s="37"/>
    </row>
    <row r="116" spans="1:10" ht="16.5" customHeight="1" x14ac:dyDescent="0.35">
      <c r="A116" s="35" t="s">
        <v>118</v>
      </c>
      <c r="B116" s="15">
        <v>217836.27664</v>
      </c>
      <c r="C116" s="15">
        <v>0</v>
      </c>
      <c r="D116" s="15">
        <f t="shared" si="2"/>
        <v>217836.27664</v>
      </c>
      <c r="E116" s="15">
        <v>242911.992457635</v>
      </c>
      <c r="F116" s="38">
        <v>12927185.375974279</v>
      </c>
      <c r="G116" s="18">
        <f t="shared" si="3"/>
        <v>1.8790787429187581E-2</v>
      </c>
      <c r="J116" s="37"/>
    </row>
    <row r="117" spans="1:10" ht="16.5" customHeight="1" x14ac:dyDescent="0.35">
      <c r="A117" s="35" t="s">
        <v>119</v>
      </c>
      <c r="B117" s="15">
        <v>240277.68689000001</v>
      </c>
      <c r="C117" s="15">
        <v>0</v>
      </c>
      <c r="D117" s="15">
        <f t="shared" si="2"/>
        <v>240277.68689000001</v>
      </c>
      <c r="E117" s="15">
        <v>228965.91653393902</v>
      </c>
      <c r="F117" s="38">
        <v>12877119.779768825</v>
      </c>
      <c r="G117" s="18">
        <f t="shared" si="3"/>
        <v>1.7780833016220458E-2</v>
      </c>
      <c r="J117" s="37"/>
    </row>
    <row r="118" spans="1:10" ht="16.5" customHeight="1" x14ac:dyDescent="0.35">
      <c r="A118" s="35" t="s">
        <v>120</v>
      </c>
      <c r="B118" s="15">
        <v>245937.01736999999</v>
      </c>
      <c r="C118" s="15">
        <v>0</v>
      </c>
      <c r="D118" s="15">
        <f t="shared" si="2"/>
        <v>245937.01736999999</v>
      </c>
      <c r="E118" s="15">
        <v>225308.71986286799</v>
      </c>
      <c r="F118" s="38">
        <v>12903149.069555787</v>
      </c>
      <c r="G118" s="18">
        <f t="shared" si="3"/>
        <v>1.7461529634999761E-2</v>
      </c>
      <c r="J118" s="37"/>
    </row>
    <row r="119" spans="1:10" ht="16.5" customHeight="1" x14ac:dyDescent="0.35">
      <c r="A119" s="35" t="s">
        <v>121</v>
      </c>
      <c r="B119" s="15">
        <v>232501.04378000004</v>
      </c>
      <c r="C119" s="15">
        <v>0</v>
      </c>
      <c r="D119" s="15">
        <f t="shared" si="2"/>
        <v>232501.04378000004</v>
      </c>
      <c r="E119" s="15">
        <v>245446.50376591901</v>
      </c>
      <c r="F119" s="38">
        <v>12898737.344441229</v>
      </c>
      <c r="G119" s="18">
        <f>E119/F119</f>
        <v>1.90287232937335E-2</v>
      </c>
      <c r="J119" s="37"/>
    </row>
    <row r="120" spans="1:10" ht="16.5" customHeight="1" x14ac:dyDescent="0.35">
      <c r="A120" s="35" t="s">
        <v>122</v>
      </c>
      <c r="B120" s="15">
        <v>219069.90431000001</v>
      </c>
      <c r="C120" s="15">
        <v>0</v>
      </c>
      <c r="D120" s="15">
        <f t="shared" si="2"/>
        <v>219069.90431000001</v>
      </c>
      <c r="E120" s="15">
        <v>252808.18191822502</v>
      </c>
      <c r="F120" s="38">
        <v>13081864.188129434</v>
      </c>
      <c r="G120" s="18">
        <f>E120/F120</f>
        <v>1.9325088403503284E-2</v>
      </c>
      <c r="J120" s="37"/>
    </row>
    <row r="121" spans="1:10" ht="16.5" customHeight="1" x14ac:dyDescent="0.35">
      <c r="A121" s="35" t="s">
        <v>123</v>
      </c>
      <c r="B121" s="15">
        <v>257563.07636000001</v>
      </c>
      <c r="C121" s="15">
        <v>0</v>
      </c>
      <c r="D121" s="15">
        <f t="shared" si="2"/>
        <v>257563.07636000001</v>
      </c>
      <c r="E121" s="15">
        <v>245612.27816419999</v>
      </c>
      <c r="F121" s="38">
        <v>13127050.725936258</v>
      </c>
      <c r="G121" s="18">
        <f>E121/F121</f>
        <v>1.8710393011502759E-2</v>
      </c>
      <c r="J121" s="37"/>
    </row>
  </sheetData>
  <mergeCells count="3">
    <mergeCell ref="A1:G1"/>
    <mergeCell ref="B2:E2"/>
    <mergeCell ref="G2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40F38-256A-4A79-86BD-06F562CFE285}">
  <sheetPr codeName="Hárok4"/>
  <dimension ref="A1:M121"/>
  <sheetViews>
    <sheetView showGridLines="0" workbookViewId="0">
      <pane ySplit="3" topLeftCell="A97" activePane="bottomLeft" state="frozen"/>
      <selection activeCell="B130" sqref="B130:B131"/>
      <selection pane="bottomLeft" activeCell="B130" sqref="B130:B131"/>
    </sheetView>
  </sheetViews>
  <sheetFormatPr defaultColWidth="8.8984375" defaultRowHeight="16.5" customHeight="1" x14ac:dyDescent="0.35"/>
  <cols>
    <col min="1" max="1" width="16" style="3" customWidth="1"/>
    <col min="2" max="4" width="13.09765625" style="3" customWidth="1"/>
    <col min="5" max="5" width="12.3984375" style="3" customWidth="1"/>
    <col min="6" max="6" width="14.8984375" style="3" customWidth="1"/>
    <col min="7" max="7" width="9.69921875" style="3" customWidth="1"/>
    <col min="8" max="8" width="14.296875" style="3" bestFit="1" customWidth="1"/>
    <col min="9" max="13" width="8.8984375" style="3"/>
    <col min="14" max="14" width="9.09765625" style="3" bestFit="1" customWidth="1"/>
    <col min="15" max="16384" width="8.8984375" style="3"/>
  </cols>
  <sheetData>
    <row r="1" spans="1:7" ht="16.5" customHeight="1" x14ac:dyDescent="0.35">
      <c r="A1" s="29" t="s">
        <v>129</v>
      </c>
      <c r="B1" s="30"/>
      <c r="C1" s="30"/>
      <c r="D1" s="30"/>
      <c r="E1" s="30"/>
      <c r="F1" s="30"/>
      <c r="G1" s="31"/>
    </row>
    <row r="2" spans="1:7" ht="26.15" customHeight="1" x14ac:dyDescent="0.35">
      <c r="A2" s="4"/>
      <c r="B2" s="7" t="s">
        <v>1</v>
      </c>
      <c r="C2" s="7"/>
      <c r="D2" s="7"/>
      <c r="E2" s="7"/>
      <c r="F2" s="41" t="s">
        <v>128</v>
      </c>
      <c r="G2" s="8" t="s">
        <v>3</v>
      </c>
    </row>
    <row r="3" spans="1:7" ht="38.25" customHeight="1" x14ac:dyDescent="0.35">
      <c r="A3" s="9"/>
      <c r="B3" s="12" t="s">
        <v>4</v>
      </c>
      <c r="C3" s="12" t="s">
        <v>125</v>
      </c>
      <c r="D3" s="12" t="s">
        <v>126</v>
      </c>
      <c r="E3" s="12" t="s">
        <v>127</v>
      </c>
      <c r="F3" s="34" t="s">
        <v>5</v>
      </c>
      <c r="G3" s="13"/>
    </row>
    <row r="4" spans="1:7" ht="16.5" customHeight="1" x14ac:dyDescent="0.35">
      <c r="A4" s="35" t="s">
        <v>6</v>
      </c>
      <c r="B4" s="15">
        <v>27842.341731394808</v>
      </c>
      <c r="C4" s="15">
        <v>0</v>
      </c>
      <c r="D4" s="15">
        <f t="shared" ref="D4:D67" si="0">B4-C4</f>
        <v>27842.341731394808</v>
      </c>
      <c r="E4" s="15">
        <v>37752.155969316074</v>
      </c>
      <c r="F4" s="38">
        <f>SD_Tabak!F4</f>
        <v>5452459.803374826</v>
      </c>
      <c r="G4" s="18">
        <f t="shared" ref="G4:G67" si="1">E4/F4</f>
        <v>6.9238760725845606E-3</v>
      </c>
    </row>
    <row r="5" spans="1:7" ht="16.5" customHeight="1" x14ac:dyDescent="0.35">
      <c r="A5" s="35" t="s">
        <v>7</v>
      </c>
      <c r="B5" s="15">
        <v>25179.37874261435</v>
      </c>
      <c r="C5" s="15">
        <v>0</v>
      </c>
      <c r="D5" s="15">
        <f t="shared" si="0"/>
        <v>25179.37874261435</v>
      </c>
      <c r="E5" s="15">
        <v>22710.588808666103</v>
      </c>
      <c r="F5" s="38">
        <f>SD_Tabak!F5</f>
        <v>5566301.6671582721</v>
      </c>
      <c r="G5" s="18">
        <f t="shared" si="1"/>
        <v>4.080014014091405E-3</v>
      </c>
    </row>
    <row r="6" spans="1:7" ht="16.5" customHeight="1" x14ac:dyDescent="0.35">
      <c r="A6" s="35" t="s">
        <v>8</v>
      </c>
      <c r="B6" s="15">
        <v>35230.667330545039</v>
      </c>
      <c r="C6" s="15">
        <v>0</v>
      </c>
      <c r="D6" s="15">
        <f t="shared" si="0"/>
        <v>35230.667330545039</v>
      </c>
      <c r="E6" s="15">
        <v>38019.563644293397</v>
      </c>
      <c r="F6" s="38">
        <f>SD_Tabak!F6</f>
        <v>5689856.5030006822</v>
      </c>
      <c r="G6" s="18">
        <f t="shared" si="1"/>
        <v>6.6819898927579051E-3</v>
      </c>
    </row>
    <row r="7" spans="1:7" ht="16.5" customHeight="1" x14ac:dyDescent="0.35">
      <c r="A7" s="35" t="s">
        <v>9</v>
      </c>
      <c r="B7" s="15">
        <v>31550.070274513706</v>
      </c>
      <c r="C7" s="15">
        <v>0</v>
      </c>
      <c r="D7" s="15">
        <f t="shared" si="0"/>
        <v>31550.070274513706</v>
      </c>
      <c r="E7" s="15">
        <v>30580.291845381817</v>
      </c>
      <c r="F7" s="38">
        <f>SD_Tabak!F7</f>
        <v>5819537.409234778</v>
      </c>
      <c r="G7" s="18">
        <f t="shared" si="1"/>
        <v>5.2547633419892182E-3</v>
      </c>
    </row>
    <row r="8" spans="1:7" ht="16.5" customHeight="1" x14ac:dyDescent="0.35">
      <c r="A8" s="35" t="s">
        <v>10</v>
      </c>
      <c r="B8" s="15">
        <v>26840.555720971919</v>
      </c>
      <c r="C8" s="15">
        <v>0</v>
      </c>
      <c r="D8" s="15">
        <f t="shared" si="0"/>
        <v>26840.555720971919</v>
      </c>
      <c r="E8" s="15">
        <v>33791.237508449034</v>
      </c>
      <c r="F8" s="38">
        <f>SD_Tabak!F8</f>
        <v>5913556.0658206875</v>
      </c>
      <c r="G8" s="18">
        <f t="shared" si="1"/>
        <v>5.7141992284061426E-3</v>
      </c>
    </row>
    <row r="9" spans="1:7" ht="16.5" customHeight="1" x14ac:dyDescent="0.35">
      <c r="A9" s="35" t="s">
        <v>11</v>
      </c>
      <c r="B9" s="15">
        <v>39022.86677886211</v>
      </c>
      <c r="C9" s="15">
        <v>0</v>
      </c>
      <c r="D9" s="15">
        <f t="shared" si="0"/>
        <v>39022.86677886211</v>
      </c>
      <c r="E9" s="15">
        <v>31768.849448579262</v>
      </c>
      <c r="F9" s="38">
        <f>SD_Tabak!F9</f>
        <v>6013335.9191006357</v>
      </c>
      <c r="G9" s="18">
        <f t="shared" si="1"/>
        <v>5.2830658183703567E-3</v>
      </c>
    </row>
    <row r="10" spans="1:7" ht="16.5" customHeight="1" x14ac:dyDescent="0.35">
      <c r="A10" s="35" t="s">
        <v>12</v>
      </c>
      <c r="B10" s="15">
        <v>35200.276436300861</v>
      </c>
      <c r="C10" s="15">
        <v>0</v>
      </c>
      <c r="D10" s="15">
        <f t="shared" si="0"/>
        <v>35200.276436300861</v>
      </c>
      <c r="E10" s="15">
        <v>37641.95855150139</v>
      </c>
      <c r="F10" s="38">
        <f>SD_Tabak!F10</f>
        <v>6120404.1963379625</v>
      </c>
      <c r="G10" s="18">
        <f t="shared" si="1"/>
        <v>6.1502406285558397E-3</v>
      </c>
    </row>
    <row r="11" spans="1:7" ht="16.5" customHeight="1" x14ac:dyDescent="0.35">
      <c r="A11" s="35" t="s">
        <v>13</v>
      </c>
      <c r="B11" s="15">
        <v>43439.582004580778</v>
      </c>
      <c r="C11" s="15">
        <v>0</v>
      </c>
      <c r="D11" s="15">
        <f t="shared" si="0"/>
        <v>43439.582004580778</v>
      </c>
      <c r="E11" s="15">
        <v>35172.258687658687</v>
      </c>
      <c r="F11" s="38">
        <f>SD_Tabak!F11</f>
        <v>6193195.3614888117</v>
      </c>
      <c r="G11" s="18">
        <f t="shared" si="1"/>
        <v>5.6791779743249468E-3</v>
      </c>
    </row>
    <row r="12" spans="1:7" ht="16.5" customHeight="1" x14ac:dyDescent="0.35">
      <c r="A12" s="35" t="s">
        <v>14</v>
      </c>
      <c r="B12" s="15">
        <v>23933.789598685515</v>
      </c>
      <c r="C12" s="15">
        <v>0</v>
      </c>
      <c r="D12" s="15">
        <f t="shared" si="0"/>
        <v>23933.789598685515</v>
      </c>
      <c r="E12" s="15">
        <v>29529.826259513975</v>
      </c>
      <c r="F12" s="38">
        <f>SD_Tabak!F12</f>
        <v>6260698.6496644011</v>
      </c>
      <c r="G12" s="18">
        <f t="shared" si="1"/>
        <v>4.7166982332070709E-3</v>
      </c>
    </row>
    <row r="13" spans="1:7" ht="16.5" customHeight="1" x14ac:dyDescent="0.35">
      <c r="A13" s="35" t="s">
        <v>15</v>
      </c>
      <c r="B13" s="15">
        <v>44586.287868286534</v>
      </c>
      <c r="C13" s="15">
        <v>0</v>
      </c>
      <c r="D13" s="15">
        <f t="shared" si="0"/>
        <v>44586.287868286534</v>
      </c>
      <c r="E13" s="15">
        <v>39055.843073510601</v>
      </c>
      <c r="F13" s="38">
        <f>SD_Tabak!F13</f>
        <v>6311305.427112882</v>
      </c>
      <c r="G13" s="18">
        <f t="shared" si="1"/>
        <v>6.1882353063963131E-3</v>
      </c>
    </row>
    <row r="14" spans="1:7" ht="16.5" customHeight="1" x14ac:dyDescent="0.35">
      <c r="A14" s="35" t="s">
        <v>16</v>
      </c>
      <c r="B14" s="15">
        <v>27500.17136958109</v>
      </c>
      <c r="C14" s="15">
        <v>0</v>
      </c>
      <c r="D14" s="15">
        <f t="shared" si="0"/>
        <v>27500.17136958109</v>
      </c>
      <c r="E14" s="15">
        <v>27865.894387025575</v>
      </c>
      <c r="F14" s="38">
        <f>SD_Tabak!F14</f>
        <v>6321462.0623776186</v>
      </c>
      <c r="G14" s="18">
        <f t="shared" si="1"/>
        <v>4.4081407294793915E-3</v>
      </c>
    </row>
    <row r="15" spans="1:7" ht="16.5" customHeight="1" x14ac:dyDescent="0.35">
      <c r="A15" s="35" t="s">
        <v>17</v>
      </c>
      <c r="B15" s="15">
        <v>25515.146754298621</v>
      </c>
      <c r="C15" s="15">
        <v>0</v>
      </c>
      <c r="D15" s="15">
        <f t="shared" si="0"/>
        <v>25515.146754298621</v>
      </c>
      <c r="E15" s="15">
        <v>35274.228968600437</v>
      </c>
      <c r="F15" s="38">
        <f>SD_Tabak!F15</f>
        <v>6401912.0558160767</v>
      </c>
      <c r="G15" s="18">
        <f t="shared" si="1"/>
        <v>5.5099521300912176E-3</v>
      </c>
    </row>
    <row r="16" spans="1:7" ht="16.5" customHeight="1" x14ac:dyDescent="0.35">
      <c r="A16" s="35" t="s">
        <v>18</v>
      </c>
      <c r="B16" s="15">
        <v>37646.740706698532</v>
      </c>
      <c r="C16" s="15">
        <v>0</v>
      </c>
      <c r="D16" s="15">
        <f t="shared" si="0"/>
        <v>37646.740706698532</v>
      </c>
      <c r="E16" s="15">
        <v>47765.531607682657</v>
      </c>
      <c r="F16" s="38">
        <f>SD_Tabak!F16</f>
        <v>6530026.781688476</v>
      </c>
      <c r="G16" s="18">
        <f t="shared" si="1"/>
        <v>7.3147527880937533E-3</v>
      </c>
    </row>
    <row r="17" spans="1:7" ht="16.5" customHeight="1" x14ac:dyDescent="0.35">
      <c r="A17" s="35" t="s">
        <v>19</v>
      </c>
      <c r="B17" s="15">
        <v>33469.608632410556</v>
      </c>
      <c r="C17" s="15">
        <v>0</v>
      </c>
      <c r="D17" s="15">
        <f t="shared" si="0"/>
        <v>33469.608632410556</v>
      </c>
      <c r="E17" s="15">
        <v>29924.704053951136</v>
      </c>
      <c r="F17" s="38">
        <f>SD_Tabak!F17</f>
        <v>6604797.0997788692</v>
      </c>
      <c r="G17" s="18">
        <f t="shared" si="1"/>
        <v>4.530752966651016E-3</v>
      </c>
    </row>
    <row r="18" spans="1:7" ht="16.5" customHeight="1" x14ac:dyDescent="0.35">
      <c r="A18" s="35" t="s">
        <v>20</v>
      </c>
      <c r="B18" s="15">
        <v>27436.306739029391</v>
      </c>
      <c r="C18" s="15">
        <v>0</v>
      </c>
      <c r="D18" s="15">
        <f t="shared" si="0"/>
        <v>27436.306739029391</v>
      </c>
      <c r="E18" s="15">
        <v>29185.883358350868</v>
      </c>
      <c r="F18" s="38">
        <f>SD_Tabak!F18</f>
        <v>6674276.5373427989</v>
      </c>
      <c r="G18" s="18">
        <f t="shared" si="1"/>
        <v>4.3728909335798245E-3</v>
      </c>
    </row>
    <row r="19" spans="1:7" ht="16.5" customHeight="1" x14ac:dyDescent="0.35">
      <c r="A19" s="35" t="s">
        <v>21</v>
      </c>
      <c r="B19" s="15">
        <v>31518.306785500896</v>
      </c>
      <c r="C19" s="15">
        <v>0</v>
      </c>
      <c r="D19" s="15">
        <f t="shared" si="0"/>
        <v>31518.306785500896</v>
      </c>
      <c r="E19" s="15">
        <v>26832.981926329205</v>
      </c>
      <c r="F19" s="38">
        <f>SD_Tabak!F19</f>
        <v>6660662.8193354774</v>
      </c>
      <c r="G19" s="18">
        <f t="shared" si="1"/>
        <v>4.0285753316373829E-3</v>
      </c>
    </row>
    <row r="20" spans="1:7" ht="16.5" customHeight="1" x14ac:dyDescent="0.35">
      <c r="A20" s="35" t="s">
        <v>22</v>
      </c>
      <c r="B20" s="15">
        <v>37202.96286529908</v>
      </c>
      <c r="C20" s="15">
        <v>0</v>
      </c>
      <c r="D20" s="15">
        <f t="shared" si="0"/>
        <v>37202.96286529908</v>
      </c>
      <c r="E20" s="15">
        <v>43731.758942786568</v>
      </c>
      <c r="F20" s="38">
        <f>SD_Tabak!F20</f>
        <v>6667772.4093663301</v>
      </c>
      <c r="G20" s="18">
        <f t="shared" si="1"/>
        <v>6.5586760102003244E-3</v>
      </c>
    </row>
    <row r="21" spans="1:7" ht="16.5" customHeight="1" x14ac:dyDescent="0.35">
      <c r="A21" s="35" t="s">
        <v>23</v>
      </c>
      <c r="B21" s="15">
        <v>43869.527181836282</v>
      </c>
      <c r="C21" s="15">
        <v>0</v>
      </c>
      <c r="D21" s="15">
        <f t="shared" si="0"/>
        <v>43869.527181836282</v>
      </c>
      <c r="E21" s="15">
        <v>41541.748926519154</v>
      </c>
      <c r="F21" s="38">
        <f>SD_Tabak!F21</f>
        <v>6695204.727682665</v>
      </c>
      <c r="G21" s="18">
        <f t="shared" si="1"/>
        <v>6.2047018151299349E-3</v>
      </c>
    </row>
    <row r="22" spans="1:7" ht="16.5" customHeight="1" x14ac:dyDescent="0.35">
      <c r="A22" s="35" t="s">
        <v>24</v>
      </c>
      <c r="B22" s="15">
        <v>37036.501739693267</v>
      </c>
      <c r="C22" s="15">
        <v>0</v>
      </c>
      <c r="D22" s="15">
        <f t="shared" si="0"/>
        <v>37036.501739693267</v>
      </c>
      <c r="E22" s="15">
        <v>39762.128705777286</v>
      </c>
      <c r="F22" s="38">
        <f>SD_Tabak!F22</f>
        <v>6376017.093489103</v>
      </c>
      <c r="G22" s="18">
        <f t="shared" si="1"/>
        <v>6.236201710685587E-3</v>
      </c>
    </row>
    <row r="23" spans="1:7" ht="16.5" customHeight="1" x14ac:dyDescent="0.35">
      <c r="A23" s="35" t="s">
        <v>25</v>
      </c>
      <c r="B23" s="15">
        <v>41222.22886211249</v>
      </c>
      <c r="C23" s="15">
        <v>0</v>
      </c>
      <c r="D23" s="15">
        <f t="shared" si="0"/>
        <v>41222.22886211249</v>
      </c>
      <c r="E23" s="15">
        <v>36333.962451419618</v>
      </c>
      <c r="F23" s="38">
        <f>SD_Tabak!F23</f>
        <v>6420672.2089485358</v>
      </c>
      <c r="G23" s="18">
        <f t="shared" si="1"/>
        <v>5.6589031909744158E-3</v>
      </c>
    </row>
    <row r="24" spans="1:7" ht="16.5" customHeight="1" x14ac:dyDescent="0.35">
      <c r="A24" s="35" t="s">
        <v>26</v>
      </c>
      <c r="B24" s="15">
        <v>34034.186337714928</v>
      </c>
      <c r="C24" s="15">
        <v>0</v>
      </c>
      <c r="D24" s="15">
        <f t="shared" si="0"/>
        <v>34034.186337714928</v>
      </c>
      <c r="E24" s="15">
        <v>38330.41550880568</v>
      </c>
      <c r="F24" s="38">
        <f>SD_Tabak!F24</f>
        <v>6489577.4480574029</v>
      </c>
      <c r="G24" s="18">
        <f t="shared" si="1"/>
        <v>5.9064578265075711E-3</v>
      </c>
    </row>
    <row r="25" spans="1:7" ht="16.5" customHeight="1" x14ac:dyDescent="0.35">
      <c r="A25" s="35" t="s">
        <v>27</v>
      </c>
      <c r="B25" s="15">
        <v>33493.863355573252</v>
      </c>
      <c r="C25" s="15">
        <v>0</v>
      </c>
      <c r="D25" s="15">
        <f t="shared" si="0"/>
        <v>33493.863355573252</v>
      </c>
      <c r="E25" s="15">
        <v>33337.455589107005</v>
      </c>
      <c r="F25" s="38">
        <f>SD_Tabak!F25</f>
        <v>6692245.7416063407</v>
      </c>
      <c r="G25" s="18">
        <f t="shared" si="1"/>
        <v>4.9815049949294013E-3</v>
      </c>
    </row>
    <row r="26" spans="1:7" ht="16.5" customHeight="1" x14ac:dyDescent="0.35">
      <c r="A26" s="35" t="s">
        <v>28</v>
      </c>
      <c r="B26" s="15">
        <v>35523.237167230982</v>
      </c>
      <c r="C26" s="15">
        <v>0</v>
      </c>
      <c r="D26" s="15">
        <f t="shared" si="0"/>
        <v>35523.237167230982</v>
      </c>
      <c r="E26" s="15">
        <v>36868.932054264071</v>
      </c>
      <c r="F26" s="38">
        <f>SD_Tabak!F26</f>
        <v>6745211.1692518992</v>
      </c>
      <c r="G26" s="18">
        <f t="shared" si="1"/>
        <v>5.4659418555094916E-3</v>
      </c>
    </row>
    <row r="27" spans="1:7" ht="16.5" customHeight="1" x14ac:dyDescent="0.35">
      <c r="A27" s="35" t="s">
        <v>29</v>
      </c>
      <c r="B27" s="15">
        <v>39656.218093341275</v>
      </c>
      <c r="C27" s="15">
        <v>0</v>
      </c>
      <c r="D27" s="15">
        <f t="shared" si="0"/>
        <v>39656.218093341275</v>
      </c>
      <c r="E27" s="15">
        <v>34614.825394687272</v>
      </c>
      <c r="F27" s="38">
        <f>SD_Tabak!F27</f>
        <v>6892072.9562708931</v>
      </c>
      <c r="G27" s="18">
        <f t="shared" si="1"/>
        <v>5.0224113433378946E-3</v>
      </c>
    </row>
    <row r="28" spans="1:7" ht="16.5" customHeight="1" x14ac:dyDescent="0.35">
      <c r="A28" s="35" t="s">
        <v>30</v>
      </c>
      <c r="B28" s="15">
        <v>32418.337615348868</v>
      </c>
      <c r="C28" s="15">
        <v>0</v>
      </c>
      <c r="D28" s="15">
        <f t="shared" si="0"/>
        <v>32418.337615348868</v>
      </c>
      <c r="E28" s="15">
        <v>35691.343448373729</v>
      </c>
      <c r="F28" s="38">
        <f>SD_Tabak!F28</f>
        <v>7011407.1073060427</v>
      </c>
      <c r="G28" s="18">
        <f t="shared" si="1"/>
        <v>5.0904679905382404E-3</v>
      </c>
    </row>
    <row r="29" spans="1:7" ht="16.5" customHeight="1" x14ac:dyDescent="0.35">
      <c r="A29" s="35" t="s">
        <v>31</v>
      </c>
      <c r="B29" s="15">
        <v>31422.193746597623</v>
      </c>
      <c r="C29" s="15">
        <v>0</v>
      </c>
      <c r="D29" s="15">
        <f t="shared" si="0"/>
        <v>31422.193746597623</v>
      </c>
      <c r="E29" s="15">
        <v>32720.712140640837</v>
      </c>
      <c r="F29" s="38">
        <f>SD_Tabak!F29</f>
        <v>6974939.8090856038</v>
      </c>
      <c r="G29" s="18">
        <f t="shared" si="1"/>
        <v>4.6911820081972054E-3</v>
      </c>
    </row>
    <row r="30" spans="1:7" ht="16.5" customHeight="1" x14ac:dyDescent="0.35">
      <c r="A30" s="35" t="s">
        <v>32</v>
      </c>
      <c r="B30" s="15">
        <v>26711.282279426414</v>
      </c>
      <c r="C30" s="15">
        <v>0</v>
      </c>
      <c r="D30" s="15">
        <f t="shared" si="0"/>
        <v>26711.282279426414</v>
      </c>
      <c r="E30" s="15">
        <v>27120.206291466227</v>
      </c>
      <c r="F30" s="38">
        <f>SD_Tabak!F30</f>
        <v>7127589.0777366301</v>
      </c>
      <c r="G30" s="18">
        <f t="shared" si="1"/>
        <v>3.8049620980785083E-3</v>
      </c>
    </row>
    <row r="31" spans="1:7" ht="16.5" customHeight="1" x14ac:dyDescent="0.35">
      <c r="A31" s="35" t="s">
        <v>33</v>
      </c>
      <c r="B31" s="15">
        <v>41116.533146119618</v>
      </c>
      <c r="C31" s="15">
        <v>0</v>
      </c>
      <c r="D31" s="15">
        <f t="shared" si="0"/>
        <v>41116.533146119618</v>
      </c>
      <c r="E31" s="15">
        <v>35654.717523682077</v>
      </c>
      <c r="F31" s="38">
        <f>SD_Tabak!F31</f>
        <v>7209848.4358109497</v>
      </c>
      <c r="G31" s="18">
        <f t="shared" si="1"/>
        <v>4.9452797574199917E-3</v>
      </c>
    </row>
    <row r="32" spans="1:7" ht="16.5" customHeight="1" x14ac:dyDescent="0.35">
      <c r="A32" s="35" t="s">
        <v>34</v>
      </c>
      <c r="B32" s="15">
        <v>32538.101511651064</v>
      </c>
      <c r="C32" s="15">
        <v>0</v>
      </c>
      <c r="D32" s="15">
        <f t="shared" si="0"/>
        <v>32538.101511651064</v>
      </c>
      <c r="E32" s="15">
        <v>35628.489156300842</v>
      </c>
      <c r="F32" s="38">
        <f>SD_Tabak!F32</f>
        <v>7333359.1980435085</v>
      </c>
      <c r="G32" s="18">
        <f t="shared" si="1"/>
        <v>4.8584132038433743E-3</v>
      </c>
    </row>
    <row r="33" spans="1:7" ht="16.5" customHeight="1" x14ac:dyDescent="0.35">
      <c r="A33" s="35" t="s">
        <v>35</v>
      </c>
      <c r="B33" s="15">
        <v>28713.491716457556</v>
      </c>
      <c r="C33" s="15">
        <v>0</v>
      </c>
      <c r="D33" s="15">
        <f t="shared" si="0"/>
        <v>28713.491716457556</v>
      </c>
      <c r="E33" s="15">
        <v>30762.839556688115</v>
      </c>
      <c r="F33" s="38">
        <f>SD_Tabak!F33</f>
        <v>7468262.2814728376</v>
      </c>
      <c r="G33" s="18">
        <f t="shared" si="1"/>
        <v>4.1191429006188149E-3</v>
      </c>
    </row>
    <row r="34" spans="1:7" ht="16.5" customHeight="1" x14ac:dyDescent="0.35">
      <c r="A34" s="35" t="s">
        <v>36</v>
      </c>
      <c r="B34" s="15">
        <v>30178.344941246738</v>
      </c>
      <c r="C34" s="15">
        <v>0</v>
      </c>
      <c r="D34" s="15">
        <f t="shared" si="0"/>
        <v>30178.344941246738</v>
      </c>
      <c r="E34" s="15">
        <v>30155.720169105523</v>
      </c>
      <c r="F34" s="38">
        <f>SD_Tabak!F34</f>
        <v>7527600.7708834754</v>
      </c>
      <c r="G34" s="18">
        <f t="shared" si="1"/>
        <v>4.006020123403317E-3</v>
      </c>
    </row>
    <row r="35" spans="1:7" ht="16.5" customHeight="1" x14ac:dyDescent="0.35">
      <c r="A35" s="35" t="s">
        <v>37</v>
      </c>
      <c r="B35" s="15">
        <v>32346.535112195448</v>
      </c>
      <c r="C35" s="15">
        <v>0</v>
      </c>
      <c r="D35" s="15">
        <f t="shared" si="0"/>
        <v>32346.535112195448</v>
      </c>
      <c r="E35" s="15">
        <v>27915.668459886583</v>
      </c>
      <c r="F35" s="38">
        <f>SD_Tabak!F35</f>
        <v>7595753.8412471479</v>
      </c>
      <c r="G35" s="18">
        <f t="shared" si="1"/>
        <v>3.6751676059190337E-3</v>
      </c>
    </row>
    <row r="36" spans="1:7" ht="16.5" customHeight="1" x14ac:dyDescent="0.35">
      <c r="A36" s="35" t="s">
        <v>38</v>
      </c>
      <c r="B36" s="15">
        <v>24290.506014738094</v>
      </c>
      <c r="C36" s="15">
        <v>0</v>
      </c>
      <c r="D36" s="15">
        <f t="shared" si="0"/>
        <v>24290.506014738094</v>
      </c>
      <c r="E36" s="15">
        <v>26383.504876128005</v>
      </c>
      <c r="F36" s="38">
        <f>SD_Tabak!F36</f>
        <v>7473516.0615218021</v>
      </c>
      <c r="G36" s="18">
        <f t="shared" si="1"/>
        <v>3.5302666989593164E-3</v>
      </c>
    </row>
    <row r="37" spans="1:7" ht="16.5" customHeight="1" x14ac:dyDescent="0.35">
      <c r="A37" s="35" t="s">
        <v>39</v>
      </c>
      <c r="B37" s="15">
        <v>24484.859458275245</v>
      </c>
      <c r="C37" s="15">
        <v>0</v>
      </c>
      <c r="D37" s="15">
        <f t="shared" si="0"/>
        <v>24484.859458275245</v>
      </c>
      <c r="E37" s="15">
        <v>27015.650384483895</v>
      </c>
      <c r="F37" s="38">
        <f>SD_Tabak!F37</f>
        <v>7530126.2617155267</v>
      </c>
      <c r="G37" s="18">
        <f t="shared" si="1"/>
        <v>3.5876756173181539E-3</v>
      </c>
    </row>
    <row r="38" spans="1:7" ht="16.5" customHeight="1" x14ac:dyDescent="0.35">
      <c r="A38" s="35" t="s">
        <v>40</v>
      </c>
      <c r="B38" s="15">
        <v>30937.997380999801</v>
      </c>
      <c r="C38" s="15">
        <v>0</v>
      </c>
      <c r="D38" s="15">
        <f t="shared" si="0"/>
        <v>30937.997380999801</v>
      </c>
      <c r="E38" s="15">
        <v>30808.722377027123</v>
      </c>
      <c r="F38" s="38">
        <f>SD_Tabak!F38</f>
        <v>7538241.9905137029</v>
      </c>
      <c r="G38" s="18">
        <f t="shared" si="1"/>
        <v>4.0869903640394578E-3</v>
      </c>
    </row>
    <row r="39" spans="1:7" ht="16.5" customHeight="1" x14ac:dyDescent="0.35">
      <c r="A39" s="35" t="s">
        <v>41</v>
      </c>
      <c r="B39" s="15">
        <v>31932.944045010951</v>
      </c>
      <c r="C39" s="15">
        <v>0</v>
      </c>
      <c r="D39" s="15">
        <f t="shared" si="0"/>
        <v>31932.944045010951</v>
      </c>
      <c r="E39" s="15">
        <v>27313.12175371882</v>
      </c>
      <c r="F39" s="38">
        <f>SD_Tabak!F39</f>
        <v>7636930.0664509824</v>
      </c>
      <c r="G39" s="18">
        <f t="shared" si="1"/>
        <v>3.5764530401692831E-3</v>
      </c>
    </row>
    <row r="40" spans="1:7" ht="16.5" customHeight="1" x14ac:dyDescent="0.35">
      <c r="A40" s="35" t="s">
        <v>42</v>
      </c>
      <c r="B40" s="15">
        <v>27977.117224324502</v>
      </c>
      <c r="C40" s="15">
        <v>0</v>
      </c>
      <c r="D40" s="15">
        <f t="shared" si="0"/>
        <v>27977.117224324502</v>
      </c>
      <c r="E40" s="15">
        <v>30320.323846919899</v>
      </c>
      <c r="F40" s="38">
        <f>SD_Tabak!F40</f>
        <v>7880970.69743184</v>
      </c>
      <c r="G40" s="18">
        <f t="shared" si="1"/>
        <v>3.8472829060004418E-3</v>
      </c>
    </row>
    <row r="41" spans="1:7" ht="16.5" customHeight="1" x14ac:dyDescent="0.35">
      <c r="A41" s="35" t="s">
        <v>43</v>
      </c>
      <c r="B41" s="15">
        <v>18589.327439089164</v>
      </c>
      <c r="C41" s="15">
        <v>0</v>
      </c>
      <c r="D41" s="15">
        <f t="shared" si="0"/>
        <v>18589.327439089164</v>
      </c>
      <c r="E41" s="15">
        <v>20300.450973445575</v>
      </c>
      <c r="F41" s="38">
        <f>SD_Tabak!F41</f>
        <v>7957470.9325506529</v>
      </c>
      <c r="G41" s="18">
        <f t="shared" si="1"/>
        <v>2.5511184578010842E-3</v>
      </c>
    </row>
    <row r="42" spans="1:7" ht="16.5" customHeight="1" x14ac:dyDescent="0.35">
      <c r="A42" s="35" t="s">
        <v>44</v>
      </c>
      <c r="B42" s="15">
        <v>39916.554955520143</v>
      </c>
      <c r="C42" s="15">
        <v>0</v>
      </c>
      <c r="D42" s="15">
        <f t="shared" si="0"/>
        <v>39916.554955520143</v>
      </c>
      <c r="E42" s="15">
        <v>39945.6992154486</v>
      </c>
      <c r="F42" s="38">
        <f>SD_Tabak!F42</f>
        <v>8098817.5619862126</v>
      </c>
      <c r="G42" s="18">
        <f t="shared" si="1"/>
        <v>4.9322878197606947E-3</v>
      </c>
    </row>
    <row r="43" spans="1:7" ht="16.5" customHeight="1" x14ac:dyDescent="0.35">
      <c r="A43" s="35" t="s">
        <v>45</v>
      </c>
      <c r="B43" s="15">
        <v>53193.820407289379</v>
      </c>
      <c r="C43" s="15">
        <v>0</v>
      </c>
      <c r="D43" s="15">
        <f t="shared" si="0"/>
        <v>53193.820407289379</v>
      </c>
      <c r="E43" s="15">
        <v>44820.666550253649</v>
      </c>
      <c r="F43" s="38">
        <f>SD_Tabak!F43</f>
        <v>8206847.4497002391</v>
      </c>
      <c r="G43" s="18">
        <f t="shared" si="1"/>
        <v>5.4613743980206136E-3</v>
      </c>
    </row>
    <row r="44" spans="1:7" ht="16.5" customHeight="1" x14ac:dyDescent="0.35">
      <c r="A44" s="35" t="s">
        <v>46</v>
      </c>
      <c r="B44" s="15">
        <v>35892.026839938924</v>
      </c>
      <c r="C44" s="15">
        <v>0</v>
      </c>
      <c r="D44" s="15">
        <f t="shared" si="0"/>
        <v>35892.026839938924</v>
      </c>
      <c r="E44" s="15">
        <v>39043.112292122372</v>
      </c>
      <c r="F44" s="38">
        <f>SD_Tabak!F44</f>
        <v>8239145.5682431348</v>
      </c>
      <c r="G44" s="18">
        <f t="shared" si="1"/>
        <v>4.7387331573081658E-3</v>
      </c>
    </row>
    <row r="45" spans="1:7" ht="16.5" customHeight="1" x14ac:dyDescent="0.35">
      <c r="A45" s="35" t="s">
        <v>47</v>
      </c>
      <c r="B45" s="15">
        <v>35345.959899090485</v>
      </c>
      <c r="C45" s="15">
        <v>0</v>
      </c>
      <c r="D45" s="15">
        <f t="shared" si="0"/>
        <v>35345.959899090485</v>
      </c>
      <c r="E45" s="15">
        <v>39506.226157576966</v>
      </c>
      <c r="F45" s="38">
        <f>SD_Tabak!F45</f>
        <v>8350823.9607867766</v>
      </c>
      <c r="G45" s="18">
        <f t="shared" si="1"/>
        <v>4.7308177424272837E-3</v>
      </c>
    </row>
    <row r="46" spans="1:7" ht="16.5" customHeight="1" x14ac:dyDescent="0.35">
      <c r="A46" s="35" t="s">
        <v>48</v>
      </c>
      <c r="B46" s="15">
        <v>42597.135376750972</v>
      </c>
      <c r="C46" s="15">
        <v>0</v>
      </c>
      <c r="D46" s="15">
        <f t="shared" si="0"/>
        <v>42597.135376750972</v>
      </c>
      <c r="E46" s="15">
        <v>42744.269650673305</v>
      </c>
      <c r="F46" s="38">
        <f>SD_Tabak!F46</f>
        <v>8516358.4103032108</v>
      </c>
      <c r="G46" s="18">
        <f t="shared" si="1"/>
        <v>5.0190782951267856E-3</v>
      </c>
    </row>
    <row r="47" spans="1:7" ht="16.5" customHeight="1" x14ac:dyDescent="0.35">
      <c r="A47" s="35" t="s">
        <v>49</v>
      </c>
      <c r="B47" s="15">
        <v>81370.323935471024</v>
      </c>
      <c r="C47" s="15">
        <v>26557.455306234908</v>
      </c>
      <c r="D47" s="15">
        <f t="shared" si="0"/>
        <v>54812.868629236116</v>
      </c>
      <c r="E47" s="15">
        <v>45341.364007448858</v>
      </c>
      <c r="F47" s="38">
        <f>SD_Tabak!F47</f>
        <v>8603389.3367993608</v>
      </c>
      <c r="G47" s="18">
        <f t="shared" si="1"/>
        <v>5.2701746058974458E-3</v>
      </c>
    </row>
    <row r="48" spans="1:7" ht="16.5" customHeight="1" x14ac:dyDescent="0.35">
      <c r="A48" s="35" t="s">
        <v>50</v>
      </c>
      <c r="B48" s="15">
        <v>20600.853227776675</v>
      </c>
      <c r="C48" s="15">
        <v>-26557.455306234904</v>
      </c>
      <c r="D48" s="15">
        <f t="shared" si="0"/>
        <v>47158.308534011579</v>
      </c>
      <c r="E48" s="42">
        <v>51362.408726388996</v>
      </c>
      <c r="F48" s="38">
        <f>SD_Tabak!F48</f>
        <v>8759909.8879568242</v>
      </c>
      <c r="G48" s="18">
        <f t="shared" si="1"/>
        <v>5.8633489822768996E-3</v>
      </c>
    </row>
    <row r="49" spans="1:7" ht="16.5" customHeight="1" x14ac:dyDescent="0.35">
      <c r="A49" s="35" t="s">
        <v>51</v>
      </c>
      <c r="B49" s="15">
        <v>41294.94292538007</v>
      </c>
      <c r="C49" s="15">
        <v>0</v>
      </c>
      <c r="D49" s="15">
        <f t="shared" si="0"/>
        <v>41294.94292538007</v>
      </c>
      <c r="E49" s="42">
        <v>46566.650056394996</v>
      </c>
      <c r="F49" s="38">
        <f>SD_Tabak!F49</f>
        <v>8917058.2325003836</v>
      </c>
      <c r="G49" s="18">
        <f t="shared" si="1"/>
        <v>5.2221987164636349E-3</v>
      </c>
    </row>
    <row r="50" spans="1:7" ht="16.5" customHeight="1" x14ac:dyDescent="0.35">
      <c r="A50" s="35" t="s">
        <v>52</v>
      </c>
      <c r="B50" s="15">
        <v>45892.656953794067</v>
      </c>
      <c r="C50" s="15">
        <v>0</v>
      </c>
      <c r="D50" s="15">
        <f t="shared" si="0"/>
        <v>45892.656953794067</v>
      </c>
      <c r="E50" s="42">
        <v>47362.108485700999</v>
      </c>
      <c r="F50" s="38">
        <f>SD_Tabak!F50</f>
        <v>9010843.0350159388</v>
      </c>
      <c r="G50" s="18">
        <f t="shared" si="1"/>
        <v>5.2561240165490486E-3</v>
      </c>
    </row>
    <row r="51" spans="1:7" ht="16.5" customHeight="1" x14ac:dyDescent="0.35">
      <c r="A51" s="35" t="s">
        <v>53</v>
      </c>
      <c r="B51" s="15">
        <v>61247.211546172744</v>
      </c>
      <c r="C51" s="15">
        <v>0</v>
      </c>
      <c r="D51" s="15">
        <f t="shared" si="0"/>
        <v>61247.211546172744</v>
      </c>
      <c r="E51" s="42">
        <v>48497.052196981</v>
      </c>
      <c r="F51" s="38">
        <f>SD_Tabak!F51</f>
        <v>9180196.9252209328</v>
      </c>
      <c r="G51" s="18">
        <f t="shared" si="1"/>
        <v>5.2827899654030418E-3</v>
      </c>
    </row>
    <row r="52" spans="1:7" ht="16.5" customHeight="1" x14ac:dyDescent="0.35">
      <c r="A52" s="35" t="s">
        <v>54</v>
      </c>
      <c r="B52" s="15">
        <v>44687.132358759874</v>
      </c>
      <c r="C52" s="15">
        <v>0</v>
      </c>
      <c r="D52" s="15">
        <f t="shared" si="0"/>
        <v>44687.132358759874</v>
      </c>
      <c r="E52" s="42">
        <v>48098.524662764998</v>
      </c>
      <c r="F52" s="38">
        <f>SD_Tabak!F52</f>
        <v>9409821.3602791131</v>
      </c>
      <c r="G52" s="18">
        <f t="shared" si="1"/>
        <v>5.1115236752314183E-3</v>
      </c>
    </row>
    <row r="53" spans="1:7" ht="16.5" customHeight="1" x14ac:dyDescent="0.35">
      <c r="A53" s="35" t="s">
        <v>55</v>
      </c>
      <c r="B53" s="15">
        <v>44578.166161123278</v>
      </c>
      <c r="C53" s="15">
        <v>0</v>
      </c>
      <c r="D53" s="15">
        <f t="shared" si="0"/>
        <v>44578.166161123278</v>
      </c>
      <c r="E53" s="42">
        <v>51143.646595582992</v>
      </c>
      <c r="F53" s="38">
        <f>SD_Tabak!F53</f>
        <v>9557876.033058716</v>
      </c>
      <c r="G53" s="18">
        <f t="shared" si="1"/>
        <v>5.3509426590894983E-3</v>
      </c>
    </row>
    <row r="54" spans="1:7" ht="16.5" customHeight="1" x14ac:dyDescent="0.35">
      <c r="A54" s="35" t="s">
        <v>56</v>
      </c>
      <c r="B54" s="15">
        <v>48962.307188807019</v>
      </c>
      <c r="C54" s="15">
        <v>0</v>
      </c>
      <c r="D54" s="15">
        <f t="shared" si="0"/>
        <v>48962.307188807019</v>
      </c>
      <c r="E54" s="42">
        <v>51365.097919524</v>
      </c>
      <c r="F54" s="38">
        <f>SD_Tabak!F54</f>
        <v>9748204.4989695027</v>
      </c>
      <c r="G54" s="18">
        <f t="shared" si="1"/>
        <v>5.2691855125683792E-3</v>
      </c>
    </row>
    <row r="55" spans="1:7" ht="16.5" customHeight="1" x14ac:dyDescent="0.35">
      <c r="A55" s="35" t="s">
        <v>57</v>
      </c>
      <c r="B55" s="15">
        <v>62848.263593241718</v>
      </c>
      <c r="C55" s="15">
        <v>0</v>
      </c>
      <c r="D55" s="15">
        <f t="shared" si="0"/>
        <v>62848.263593241718</v>
      </c>
      <c r="E55" s="42">
        <v>49316.01502246</v>
      </c>
      <c r="F55" s="38">
        <f>SD_Tabak!F55</f>
        <v>9979782.3482876383</v>
      </c>
      <c r="G55" s="18">
        <f t="shared" si="1"/>
        <v>4.9415922413299715E-3</v>
      </c>
    </row>
    <row r="56" spans="1:7" ht="16.5" customHeight="1" x14ac:dyDescent="0.35">
      <c r="A56" s="35" t="s">
        <v>58</v>
      </c>
      <c r="B56" s="15">
        <v>47208.223796056554</v>
      </c>
      <c r="C56" s="15">
        <v>0</v>
      </c>
      <c r="D56" s="15">
        <f t="shared" si="0"/>
        <v>47208.223796056554</v>
      </c>
      <c r="E56" s="42">
        <v>50656.356412563</v>
      </c>
      <c r="F56" s="38">
        <f>SD_Tabak!F56</f>
        <v>10090658.175245097</v>
      </c>
      <c r="G56" s="18">
        <f t="shared" si="1"/>
        <v>5.02012411210556E-3</v>
      </c>
    </row>
    <row r="57" spans="1:7" ht="16.5" customHeight="1" x14ac:dyDescent="0.35">
      <c r="A57" s="35" t="s">
        <v>59</v>
      </c>
      <c r="B57" s="15">
        <v>48861.357629954196</v>
      </c>
      <c r="C57" s="15">
        <v>0</v>
      </c>
      <c r="D57" s="15">
        <f t="shared" si="0"/>
        <v>48861.357629954196</v>
      </c>
      <c r="E57" s="42">
        <v>56121.312602309001</v>
      </c>
      <c r="F57" s="38">
        <f>SD_Tabak!F57</f>
        <v>10257976.193834115</v>
      </c>
      <c r="G57" s="18">
        <f t="shared" si="1"/>
        <v>5.4709926735882382E-3</v>
      </c>
    </row>
    <row r="58" spans="1:7" ht="16.5" customHeight="1" x14ac:dyDescent="0.35">
      <c r="A58" s="35" t="s">
        <v>60</v>
      </c>
      <c r="B58" s="15">
        <v>56221.853082055357</v>
      </c>
      <c r="C58" s="15">
        <v>0</v>
      </c>
      <c r="D58" s="15">
        <f t="shared" si="0"/>
        <v>56221.853082055357</v>
      </c>
      <c r="E58" s="42">
        <v>58252.570743536002</v>
      </c>
      <c r="F58" s="38">
        <f>SD_Tabak!F58</f>
        <v>10433596.046108993</v>
      </c>
      <c r="G58" s="18">
        <f t="shared" si="1"/>
        <v>5.5831729047302126E-3</v>
      </c>
    </row>
    <row r="59" spans="1:7" ht="16.5" customHeight="1" x14ac:dyDescent="0.35">
      <c r="A59" s="35" t="s">
        <v>61</v>
      </c>
      <c r="B59" s="15">
        <v>67858.868151166433</v>
      </c>
      <c r="C59" s="15">
        <v>0</v>
      </c>
      <c r="D59" s="15">
        <f t="shared" si="0"/>
        <v>67858.868151166433</v>
      </c>
      <c r="E59" s="42">
        <v>53845.732441004999</v>
      </c>
      <c r="F59" s="38">
        <f>SD_Tabak!F59</f>
        <v>10529815.588082587</v>
      </c>
      <c r="G59" s="18">
        <f t="shared" si="1"/>
        <v>5.1136443929698456E-3</v>
      </c>
    </row>
    <row r="60" spans="1:7" ht="16.5" customHeight="1" x14ac:dyDescent="0.35">
      <c r="A60" s="35" t="s">
        <v>62</v>
      </c>
      <c r="B60" s="15">
        <v>42455.080370000003</v>
      </c>
      <c r="C60" s="15">
        <v>0</v>
      </c>
      <c r="D60" s="15">
        <f t="shared" si="0"/>
        <v>42455.080370000003</v>
      </c>
      <c r="E60" s="42">
        <v>47359.798709435003</v>
      </c>
      <c r="F60" s="38">
        <f>SD_Tabak!F60</f>
        <v>10287458.139492314</v>
      </c>
      <c r="G60" s="18">
        <f t="shared" si="1"/>
        <v>4.6036443664957847E-3</v>
      </c>
    </row>
    <row r="61" spans="1:7" ht="16.5" customHeight="1" x14ac:dyDescent="0.35">
      <c r="A61" s="35" t="s">
        <v>63</v>
      </c>
      <c r="B61" s="15">
        <v>44127.387410000003</v>
      </c>
      <c r="C61" s="15">
        <v>0</v>
      </c>
      <c r="D61" s="15">
        <f t="shared" si="0"/>
        <v>44127.387410000003</v>
      </c>
      <c r="E61" s="42">
        <v>49426.105907671998</v>
      </c>
      <c r="F61" s="38">
        <f>SD_Tabak!F61</f>
        <v>10352362.102336334</v>
      </c>
      <c r="G61" s="18">
        <f t="shared" si="1"/>
        <v>4.774379549235189E-3</v>
      </c>
    </row>
    <row r="62" spans="1:7" ht="16.5" customHeight="1" x14ac:dyDescent="0.35">
      <c r="A62" s="35" t="s">
        <v>64</v>
      </c>
      <c r="B62" s="15">
        <v>48073.87917</v>
      </c>
      <c r="C62" s="15">
        <v>0</v>
      </c>
      <c r="D62" s="15">
        <f t="shared" si="0"/>
        <v>48073.87917</v>
      </c>
      <c r="E62" s="42">
        <v>49560.698593984998</v>
      </c>
      <c r="F62" s="38">
        <f>SD_Tabak!F62</f>
        <v>10333503.640916325</v>
      </c>
      <c r="G62" s="18">
        <f t="shared" si="1"/>
        <v>4.7961175914958305E-3</v>
      </c>
    </row>
    <row r="63" spans="1:7" ht="16.5" customHeight="1" x14ac:dyDescent="0.35">
      <c r="A63" s="35" t="s">
        <v>65</v>
      </c>
      <c r="B63" s="15">
        <v>63111.213199999998</v>
      </c>
      <c r="C63" s="15">
        <v>10291.428743165336</v>
      </c>
      <c r="D63" s="15">
        <f t="shared" si="0"/>
        <v>52819.784456834663</v>
      </c>
      <c r="E63" s="42">
        <v>42327.312903201004</v>
      </c>
      <c r="F63" s="38">
        <f>SD_Tabak!F63</f>
        <v>10333681.922118938</v>
      </c>
      <c r="G63" s="18">
        <f t="shared" si="1"/>
        <v>4.0960533933796289E-3</v>
      </c>
    </row>
    <row r="64" spans="1:7" ht="16.5" customHeight="1" x14ac:dyDescent="0.35">
      <c r="A64" s="35" t="s">
        <v>66</v>
      </c>
      <c r="B64" s="15">
        <v>95524.395530000009</v>
      </c>
      <c r="C64" s="15">
        <v>47974.869565945017</v>
      </c>
      <c r="D64" s="15">
        <f t="shared" si="0"/>
        <v>47549.525964054992</v>
      </c>
      <c r="E64" s="42">
        <v>52105.189054414994</v>
      </c>
      <c r="F64" s="38">
        <f>SD_Tabak!F64</f>
        <v>10409115.682051815</v>
      </c>
      <c r="G64" s="18">
        <f t="shared" si="1"/>
        <v>5.0057267731454559E-3</v>
      </c>
    </row>
    <row r="65" spans="1:8" ht="16.5" customHeight="1" x14ac:dyDescent="0.35">
      <c r="A65" s="35" t="s">
        <v>67</v>
      </c>
      <c r="B65" s="15">
        <v>14260.870760000002</v>
      </c>
      <c r="C65" s="15">
        <v>-32265.101553776585</v>
      </c>
      <c r="D65" s="15">
        <f t="shared" si="0"/>
        <v>46525.972313776583</v>
      </c>
      <c r="E65" s="42">
        <v>52362.312086677004</v>
      </c>
      <c r="F65" s="38">
        <f>SD_Tabak!F65</f>
        <v>10403945.835573826</v>
      </c>
      <c r="G65" s="18">
        <f t="shared" si="1"/>
        <v>5.0329281711210469E-3</v>
      </c>
    </row>
    <row r="66" spans="1:8" ht="16.5" customHeight="1" x14ac:dyDescent="0.35">
      <c r="A66" s="35" t="s">
        <v>68</v>
      </c>
      <c r="B66" s="15">
        <v>31455.190289999995</v>
      </c>
      <c r="C66" s="15">
        <v>-19009.797336687268</v>
      </c>
      <c r="D66" s="15">
        <f t="shared" si="0"/>
        <v>50464.98762668726</v>
      </c>
      <c r="E66" s="42">
        <v>51665.919908493001</v>
      </c>
      <c r="F66" s="38">
        <f>SD_Tabak!F66</f>
        <v>10435275.963666016</v>
      </c>
      <c r="G66" s="18">
        <f t="shared" si="1"/>
        <v>4.9510832380845107E-3</v>
      </c>
    </row>
    <row r="67" spans="1:8" ht="16.5" customHeight="1" x14ac:dyDescent="0.35">
      <c r="A67" s="35" t="s">
        <v>69</v>
      </c>
      <c r="B67" s="15">
        <v>55900.18939</v>
      </c>
      <c r="C67" s="15">
        <v>-6991.3994186464915</v>
      </c>
      <c r="D67" s="15">
        <f t="shared" si="0"/>
        <v>62891.588808646491</v>
      </c>
      <c r="E67" s="42">
        <v>50987.580242137999</v>
      </c>
      <c r="F67" s="38">
        <f>SD_Tabak!F67</f>
        <v>10378076.254183846</v>
      </c>
      <c r="G67" s="18">
        <f t="shared" si="1"/>
        <v>4.9130088268124579E-3</v>
      </c>
    </row>
    <row r="68" spans="1:8" ht="16.5" customHeight="1" x14ac:dyDescent="0.35">
      <c r="A68" s="35" t="s">
        <v>70</v>
      </c>
      <c r="B68" s="15">
        <v>42684.757980000002</v>
      </c>
      <c r="C68" s="15">
        <v>0</v>
      </c>
      <c r="D68" s="15">
        <f t="shared" ref="D68:D120" si="2">B68-C68</f>
        <v>42684.757980000002</v>
      </c>
      <c r="E68" s="42">
        <v>47351.921996358004</v>
      </c>
      <c r="F68" s="38">
        <f>SD_Tabak!F68</f>
        <v>10253334.448063876</v>
      </c>
      <c r="G68" s="18">
        <f t="shared" ref="G68:G121" si="3">E68/F68</f>
        <v>4.6181973519160303E-3</v>
      </c>
    </row>
    <row r="69" spans="1:8" ht="16.5" customHeight="1" x14ac:dyDescent="0.35">
      <c r="A69" s="35" t="s">
        <v>71</v>
      </c>
      <c r="B69" s="15">
        <v>47980.577680000002</v>
      </c>
      <c r="C69" s="15">
        <v>0</v>
      </c>
      <c r="D69" s="15">
        <f t="shared" si="2"/>
        <v>47980.577680000002</v>
      </c>
      <c r="E69" s="42">
        <v>52626.919538542003</v>
      </c>
      <c r="F69" s="38">
        <f>SD_Tabak!F69</f>
        <v>10197951.630660279</v>
      </c>
      <c r="G69" s="18">
        <f t="shared" si="3"/>
        <v>5.1605382575377647E-3</v>
      </c>
    </row>
    <row r="70" spans="1:8" ht="16.5" customHeight="1" x14ac:dyDescent="0.35">
      <c r="A70" s="35" t="s">
        <v>72</v>
      </c>
      <c r="B70" s="15">
        <v>50248.89026</v>
      </c>
      <c r="C70" s="15">
        <v>0</v>
      </c>
      <c r="D70" s="15">
        <f t="shared" si="2"/>
        <v>50248.89026</v>
      </c>
      <c r="E70" s="42">
        <v>51306.573500398001</v>
      </c>
      <c r="F70" s="38">
        <f>SD_Tabak!F70</f>
        <v>10178243.77007081</v>
      </c>
      <c r="G70" s="18">
        <f t="shared" si="3"/>
        <v>5.0408080862894347E-3</v>
      </c>
    </row>
    <row r="71" spans="1:8" ht="16.5" customHeight="1" x14ac:dyDescent="0.35">
      <c r="A71" s="35" t="s">
        <v>73</v>
      </c>
      <c r="B71" s="15">
        <v>64013.953320000008</v>
      </c>
      <c r="C71" s="15">
        <v>0</v>
      </c>
      <c r="D71" s="15">
        <f t="shared" si="2"/>
        <v>64013.953320000008</v>
      </c>
      <c r="E71" s="42">
        <v>52783.799011641</v>
      </c>
      <c r="F71" s="38">
        <f>SD_Tabak!F71</f>
        <v>10202942.280080736</v>
      </c>
      <c r="G71" s="18">
        <f t="shared" si="3"/>
        <v>5.1733899460247972E-3</v>
      </c>
    </row>
    <row r="72" spans="1:8" ht="16.5" customHeight="1" x14ac:dyDescent="0.35">
      <c r="A72" s="35" t="s">
        <v>74</v>
      </c>
      <c r="B72" s="15">
        <v>45114.883650000018</v>
      </c>
      <c r="C72" s="15">
        <v>0</v>
      </c>
      <c r="D72" s="15">
        <f t="shared" si="2"/>
        <v>45114.883650000018</v>
      </c>
      <c r="E72" s="42">
        <v>48445.876478663005</v>
      </c>
      <c r="F72" s="38">
        <f>SD_Tabak!F72</f>
        <v>10241482.223491212</v>
      </c>
      <c r="G72" s="18">
        <f t="shared" si="3"/>
        <v>4.7303579131877183E-3</v>
      </c>
    </row>
    <row r="73" spans="1:8" ht="16.5" customHeight="1" x14ac:dyDescent="0.35">
      <c r="A73" s="35" t="s">
        <v>75</v>
      </c>
      <c r="B73" s="15">
        <v>45202.875389999994</v>
      </c>
      <c r="C73" s="15">
        <v>0</v>
      </c>
      <c r="D73" s="15">
        <f t="shared" si="2"/>
        <v>45202.875389999994</v>
      </c>
      <c r="E73" s="42">
        <v>49649.992591828006</v>
      </c>
      <c r="F73" s="38">
        <f>SD_Tabak!F73</f>
        <v>10245781.371238651</v>
      </c>
      <c r="G73" s="18">
        <f t="shared" si="3"/>
        <v>4.8458961589013128E-3</v>
      </c>
    </row>
    <row r="74" spans="1:8" ht="16.5" customHeight="1" x14ac:dyDescent="0.35">
      <c r="A74" s="35" t="s">
        <v>76</v>
      </c>
      <c r="B74" s="15">
        <v>46526.829769999982</v>
      </c>
      <c r="C74" s="15">
        <v>0</v>
      </c>
      <c r="D74" s="15">
        <f t="shared" si="2"/>
        <v>46526.829769999982</v>
      </c>
      <c r="E74" s="42">
        <v>48159.514697724997</v>
      </c>
      <c r="F74" s="38">
        <f>SD_Tabak!F74</f>
        <v>10236554.719116682</v>
      </c>
      <c r="G74" s="18">
        <f t="shared" si="3"/>
        <v>4.7046605053346216E-3</v>
      </c>
    </row>
    <row r="75" spans="1:8" ht="16.5" customHeight="1" x14ac:dyDescent="0.35">
      <c r="A75" s="35" t="s">
        <v>77</v>
      </c>
      <c r="B75" s="15">
        <v>58662.607340000017</v>
      </c>
      <c r="C75" s="15">
        <v>0</v>
      </c>
      <c r="D75" s="15">
        <f t="shared" si="2"/>
        <v>58662.607340000017</v>
      </c>
      <c r="E75" s="42">
        <v>48419.036497788002</v>
      </c>
      <c r="F75" s="38">
        <f>SD_Tabak!F75</f>
        <v>10198535.736136712</v>
      </c>
      <c r="G75" s="18">
        <f t="shared" si="3"/>
        <v>4.74764591216989E-3</v>
      </c>
    </row>
    <row r="76" spans="1:8" ht="16.5" customHeight="1" x14ac:dyDescent="0.35">
      <c r="A76" s="35" t="s">
        <v>78</v>
      </c>
      <c r="B76" s="15">
        <v>48160.954400000002</v>
      </c>
      <c r="C76" s="15">
        <v>0</v>
      </c>
      <c r="D76" s="15">
        <f t="shared" si="2"/>
        <v>48160.954400000002</v>
      </c>
      <c r="E76" s="42">
        <v>52021.085028204005</v>
      </c>
      <c r="F76" s="38">
        <f>SD_Tabak!F76</f>
        <v>10111470.451715434</v>
      </c>
      <c r="G76" s="18">
        <f t="shared" si="3"/>
        <v>5.1447596347748321E-3</v>
      </c>
    </row>
    <row r="77" spans="1:8" ht="16.5" customHeight="1" x14ac:dyDescent="0.35">
      <c r="A77" s="35" t="s">
        <v>79</v>
      </c>
      <c r="B77" s="15">
        <v>45221.775270000006</v>
      </c>
      <c r="C77" s="15">
        <v>0</v>
      </c>
      <c r="D77" s="15">
        <f t="shared" si="2"/>
        <v>45221.775270000006</v>
      </c>
      <c r="E77" s="42">
        <v>50076.962827327006</v>
      </c>
      <c r="F77" s="38">
        <f>SD_Tabak!F77</f>
        <v>10125608.271835333</v>
      </c>
      <c r="G77" s="18">
        <f t="shared" si="3"/>
        <v>4.9455757602846935E-3</v>
      </c>
    </row>
    <row r="78" spans="1:8" ht="16.5" customHeight="1" x14ac:dyDescent="0.35">
      <c r="A78" s="35" t="s">
        <v>80</v>
      </c>
      <c r="B78" s="15">
        <v>48672.684119999998</v>
      </c>
      <c r="C78" s="15">
        <v>0</v>
      </c>
      <c r="D78" s="15">
        <f t="shared" si="2"/>
        <v>48672.684119999998</v>
      </c>
      <c r="E78" s="42">
        <v>49691.675235354</v>
      </c>
      <c r="F78" s="38">
        <f>SD_Tabak!F78</f>
        <v>10124466.289709207</v>
      </c>
      <c r="G78" s="18">
        <f t="shared" si="3"/>
        <v>4.9080784915904183E-3</v>
      </c>
    </row>
    <row r="79" spans="1:8" ht="16.5" customHeight="1" x14ac:dyDescent="0.35">
      <c r="A79" s="35" t="s">
        <v>81</v>
      </c>
      <c r="B79" s="15">
        <v>59387.82761</v>
      </c>
      <c r="C79" s="15">
        <v>0</v>
      </c>
      <c r="D79" s="15">
        <f t="shared" si="2"/>
        <v>59387.82761</v>
      </c>
      <c r="E79" s="42">
        <v>48969.336243484002</v>
      </c>
      <c r="F79" s="38">
        <f>SD_Tabak!F79</f>
        <v>10157436.529645346</v>
      </c>
      <c r="G79" s="18">
        <f t="shared" si="3"/>
        <v>4.8210329545808938E-3</v>
      </c>
    </row>
    <row r="80" spans="1:8" ht="16.5" customHeight="1" x14ac:dyDescent="0.35">
      <c r="A80" s="35" t="s">
        <v>82</v>
      </c>
      <c r="B80" s="15">
        <v>45000.823360000009</v>
      </c>
      <c r="C80" s="15">
        <v>0</v>
      </c>
      <c r="D80" s="15">
        <f t="shared" si="2"/>
        <v>45000.823360000009</v>
      </c>
      <c r="E80" s="42">
        <v>49777.360517046996</v>
      </c>
      <c r="F80" s="38">
        <f>SD_Tabak!F80</f>
        <v>10268999.504273342</v>
      </c>
      <c r="G80" s="18">
        <f t="shared" si="3"/>
        <v>4.84734277144844E-3</v>
      </c>
      <c r="H80" s="19"/>
    </row>
    <row r="81" spans="1:8" ht="16.5" customHeight="1" x14ac:dyDescent="0.35">
      <c r="A81" s="35" t="s">
        <v>83</v>
      </c>
      <c r="B81" s="15">
        <v>47341.724819999996</v>
      </c>
      <c r="C81" s="15">
        <v>0</v>
      </c>
      <c r="D81" s="15">
        <f t="shared" si="2"/>
        <v>47341.724819999996</v>
      </c>
      <c r="E81" s="42">
        <v>51287.707836096</v>
      </c>
      <c r="F81" s="38">
        <f>SD_Tabak!F81</f>
        <v>10302532.799964884</v>
      </c>
      <c r="G81" s="18">
        <f t="shared" si="3"/>
        <v>4.9781649650531383E-3</v>
      </c>
      <c r="H81" s="19"/>
    </row>
    <row r="82" spans="1:8" ht="16.5" customHeight="1" x14ac:dyDescent="0.35">
      <c r="A82" s="35" t="s">
        <v>84</v>
      </c>
      <c r="B82" s="15">
        <v>48937.871520000001</v>
      </c>
      <c r="C82" s="15">
        <v>0</v>
      </c>
      <c r="D82" s="15">
        <f t="shared" si="2"/>
        <v>48937.871520000001</v>
      </c>
      <c r="E82" s="42">
        <v>50020.402009849997</v>
      </c>
      <c r="F82" s="38">
        <f>SD_Tabak!F82</f>
        <v>10348134.749650663</v>
      </c>
      <c r="G82" s="18">
        <f t="shared" si="3"/>
        <v>4.8337602108958436E-3</v>
      </c>
      <c r="H82" s="19"/>
    </row>
    <row r="83" spans="1:8" ht="16.5" customHeight="1" x14ac:dyDescent="0.35">
      <c r="A83" s="35" t="s">
        <v>85</v>
      </c>
      <c r="B83" s="15">
        <v>60476.329790000003</v>
      </c>
      <c r="C83" s="15">
        <v>0</v>
      </c>
      <c r="D83" s="15">
        <f t="shared" si="2"/>
        <v>60476.329790000003</v>
      </c>
      <c r="E83" s="42">
        <v>49891.716445767001</v>
      </c>
      <c r="F83" s="38">
        <f>SD_Tabak!F83</f>
        <v>10417445.077866104</v>
      </c>
      <c r="G83" s="18">
        <f t="shared" si="3"/>
        <v>4.7892468904656574E-3</v>
      </c>
      <c r="H83" s="19"/>
    </row>
    <row r="84" spans="1:8" ht="16.5" customHeight="1" x14ac:dyDescent="0.35">
      <c r="A84" s="35" t="s">
        <v>86</v>
      </c>
      <c r="B84" s="15">
        <v>46853.882010000001</v>
      </c>
      <c r="C84" s="15">
        <v>0</v>
      </c>
      <c r="D84" s="15">
        <f t="shared" si="2"/>
        <v>46853.882010000001</v>
      </c>
      <c r="E84" s="42">
        <v>50866.785504750005</v>
      </c>
      <c r="F84" s="38">
        <f>SD_Tabak!F84</f>
        <v>10488959.676918034</v>
      </c>
      <c r="G84" s="18">
        <f t="shared" si="3"/>
        <v>4.8495548721278117E-3</v>
      </c>
      <c r="H84" s="19"/>
    </row>
    <row r="85" spans="1:8" ht="16.5" customHeight="1" x14ac:dyDescent="0.35">
      <c r="A85" s="35" t="s">
        <v>87</v>
      </c>
      <c r="B85" s="15">
        <v>45943.473060000004</v>
      </c>
      <c r="C85" s="15">
        <v>0</v>
      </c>
      <c r="D85" s="15">
        <f t="shared" si="2"/>
        <v>45943.473060000004</v>
      </c>
      <c r="E85" s="42">
        <v>51098.822887920003</v>
      </c>
      <c r="F85" s="38">
        <f>SD_Tabak!F85</f>
        <v>10561289.45823524</v>
      </c>
      <c r="G85" s="18">
        <f t="shared" si="3"/>
        <v>4.8383128868866804E-3</v>
      </c>
      <c r="H85" s="19"/>
    </row>
    <row r="86" spans="1:8" ht="16.5" customHeight="1" x14ac:dyDescent="0.35">
      <c r="A86" s="35" t="s">
        <v>88</v>
      </c>
      <c r="B86" s="15">
        <v>49713.078739999997</v>
      </c>
      <c r="C86" s="15">
        <v>0</v>
      </c>
      <c r="D86" s="15">
        <f t="shared" si="2"/>
        <v>49713.078739999997</v>
      </c>
      <c r="E86" s="42">
        <v>51068.164116515996</v>
      </c>
      <c r="F86" s="38">
        <f>SD_Tabak!F86</f>
        <v>10659026.445409594</v>
      </c>
      <c r="G86" s="18">
        <f t="shared" si="3"/>
        <v>4.7910720906888232E-3</v>
      </c>
    </row>
    <row r="87" spans="1:8" ht="16.5" customHeight="1" x14ac:dyDescent="0.35">
      <c r="A87" s="35" t="s">
        <v>89</v>
      </c>
      <c r="B87" s="15">
        <v>62731.594360000003</v>
      </c>
      <c r="C87" s="15">
        <v>0</v>
      </c>
      <c r="D87" s="15">
        <f t="shared" si="2"/>
        <v>62731.594360000003</v>
      </c>
      <c r="E87" s="42">
        <v>51563.802259593998</v>
      </c>
      <c r="F87" s="38">
        <f>SD_Tabak!F87</f>
        <v>10730914.227232</v>
      </c>
      <c r="G87" s="18">
        <f t="shared" si="3"/>
        <v>4.8051639559973163E-3</v>
      </c>
    </row>
    <row r="88" spans="1:8" ht="16.5" customHeight="1" x14ac:dyDescent="0.35">
      <c r="A88" s="35" t="s">
        <v>90</v>
      </c>
      <c r="B88" s="15">
        <v>47805.573749999996</v>
      </c>
      <c r="C88" s="15">
        <v>0</v>
      </c>
      <c r="D88" s="15">
        <f t="shared" si="2"/>
        <v>47805.573749999996</v>
      </c>
      <c r="E88" s="42">
        <v>51367.957392445998</v>
      </c>
      <c r="F88" s="38">
        <f>SD_Tabak!F88</f>
        <v>10814090.103348449</v>
      </c>
      <c r="G88" s="18">
        <f t="shared" si="3"/>
        <v>4.7500951907678808E-3</v>
      </c>
      <c r="H88" s="43"/>
    </row>
    <row r="89" spans="1:8" ht="16.5" customHeight="1" x14ac:dyDescent="0.35">
      <c r="A89" s="35" t="s">
        <v>91</v>
      </c>
      <c r="B89" s="15">
        <v>45948.883050000004</v>
      </c>
      <c r="C89" s="15">
        <v>0</v>
      </c>
      <c r="D89" s="15">
        <f t="shared" si="2"/>
        <v>45948.883050000004</v>
      </c>
      <c r="E89" s="42">
        <v>51437.72793157</v>
      </c>
      <c r="F89" s="38">
        <f>SD_Tabak!F89</f>
        <v>10933918.68736745</v>
      </c>
      <c r="G89" s="18">
        <f t="shared" si="3"/>
        <v>4.7044183702407445E-3</v>
      </c>
      <c r="H89" s="43"/>
    </row>
    <row r="90" spans="1:8" ht="16.5" customHeight="1" x14ac:dyDescent="0.35">
      <c r="A90" s="35" t="s">
        <v>92</v>
      </c>
      <c r="B90" s="15">
        <v>50023.459369999997</v>
      </c>
      <c r="C90" s="15">
        <v>0</v>
      </c>
      <c r="D90" s="15">
        <f t="shared" si="2"/>
        <v>50023.459369999997</v>
      </c>
      <c r="E90" s="42">
        <v>51234.379198937</v>
      </c>
      <c r="F90" s="38">
        <f>SD_Tabak!F90</f>
        <v>11043566.374439517</v>
      </c>
      <c r="G90" s="18">
        <f t="shared" si="3"/>
        <v>4.6392965335473203E-3</v>
      </c>
      <c r="H90" s="43"/>
    </row>
    <row r="91" spans="1:8" ht="16.5" customHeight="1" x14ac:dyDescent="0.35">
      <c r="A91" s="35" t="s">
        <v>93</v>
      </c>
      <c r="B91" s="15">
        <v>65683.172380000033</v>
      </c>
      <c r="C91" s="15">
        <v>0</v>
      </c>
      <c r="D91" s="15">
        <f t="shared" si="2"/>
        <v>65683.172380000033</v>
      </c>
      <c r="E91" s="42">
        <v>54518.085685401995</v>
      </c>
      <c r="F91" s="38">
        <f>SD_Tabak!F91</f>
        <v>11198370.75284005</v>
      </c>
      <c r="G91" s="18">
        <f t="shared" si="3"/>
        <v>4.8683944199271589E-3</v>
      </c>
      <c r="H91" s="43"/>
    </row>
    <row r="92" spans="1:8" ht="16.5" customHeight="1" x14ac:dyDescent="0.35">
      <c r="A92" s="35" t="s">
        <v>94</v>
      </c>
      <c r="B92" s="15">
        <v>48313.584199999998</v>
      </c>
      <c r="C92" s="15">
        <v>0</v>
      </c>
      <c r="D92" s="15">
        <f t="shared" si="2"/>
        <v>48313.584199999998</v>
      </c>
      <c r="E92" s="42">
        <v>53256.23016567</v>
      </c>
      <c r="F92" s="38">
        <f>SD_Tabak!F92</f>
        <v>11333776.694175743</v>
      </c>
      <c r="G92" s="18">
        <f t="shared" si="3"/>
        <v>4.6988953111311588E-3</v>
      </c>
      <c r="H92" s="43"/>
    </row>
    <row r="93" spans="1:8" ht="16.5" customHeight="1" x14ac:dyDescent="0.35">
      <c r="A93" s="35" t="s">
        <v>95</v>
      </c>
      <c r="B93" s="15">
        <v>47497.643469999995</v>
      </c>
      <c r="C93" s="15">
        <v>0</v>
      </c>
      <c r="D93" s="15">
        <f t="shared" si="2"/>
        <v>47497.643469999995</v>
      </c>
      <c r="E93" s="42">
        <v>52190.432642222004</v>
      </c>
      <c r="F93" s="38">
        <f>SD_Tabak!F93</f>
        <v>11521985.463271864</v>
      </c>
      <c r="G93" s="18">
        <f t="shared" si="3"/>
        <v>4.529638820374075E-3</v>
      </c>
      <c r="H93" s="43"/>
    </row>
    <row r="94" spans="1:8" ht="16.5" customHeight="1" x14ac:dyDescent="0.35">
      <c r="A94" s="35" t="s">
        <v>96</v>
      </c>
      <c r="B94" s="15">
        <v>51109.824569999997</v>
      </c>
      <c r="C94" s="15">
        <v>0</v>
      </c>
      <c r="D94" s="15">
        <f t="shared" si="2"/>
        <v>51109.824569999997</v>
      </c>
      <c r="E94" s="42">
        <v>52666.567988920004</v>
      </c>
      <c r="F94" s="38">
        <f>SD_Tabak!F94</f>
        <v>11634989.550072875</v>
      </c>
      <c r="G94" s="18">
        <f t="shared" si="3"/>
        <v>4.5265677087428183E-3</v>
      </c>
      <c r="H94" s="43"/>
    </row>
    <row r="95" spans="1:8" ht="16.5" customHeight="1" x14ac:dyDescent="0.35">
      <c r="A95" s="35" t="s">
        <v>97</v>
      </c>
      <c r="B95" s="15">
        <v>65379.49399000009</v>
      </c>
      <c r="C95" s="15">
        <v>0</v>
      </c>
      <c r="D95" s="15">
        <f t="shared" si="2"/>
        <v>65379.49399000009</v>
      </c>
      <c r="E95" s="42">
        <v>54708.484401921</v>
      </c>
      <c r="F95" s="38">
        <f>SD_Tabak!F95</f>
        <v>11739827.892005973</v>
      </c>
      <c r="G95" s="18">
        <f t="shared" si="3"/>
        <v>4.6600755058065005E-3</v>
      </c>
      <c r="H95" s="43"/>
    </row>
    <row r="96" spans="1:8" ht="16.5" customHeight="1" x14ac:dyDescent="0.35">
      <c r="A96" s="35" t="s">
        <v>98</v>
      </c>
      <c r="B96" s="15">
        <v>48301.890570000003</v>
      </c>
      <c r="C96" s="15">
        <v>0</v>
      </c>
      <c r="D96" s="15">
        <f t="shared" si="2"/>
        <v>48301.890570000003</v>
      </c>
      <c r="E96" s="42">
        <v>51699.799757896006</v>
      </c>
      <c r="F96" s="38">
        <f>SD_Tabak!F96</f>
        <v>11917598.541395074</v>
      </c>
      <c r="G96" s="18">
        <f t="shared" si="3"/>
        <v>4.3381054982108858E-3</v>
      </c>
      <c r="H96" s="43"/>
    </row>
    <row r="97" spans="1:12" ht="16.5" customHeight="1" x14ac:dyDescent="0.35">
      <c r="A97" s="35" t="s">
        <v>99</v>
      </c>
      <c r="B97" s="15">
        <v>49817.408719999999</v>
      </c>
      <c r="C97" s="15">
        <v>0</v>
      </c>
      <c r="D97" s="15">
        <f t="shared" si="2"/>
        <v>49817.408719999999</v>
      </c>
      <c r="E97" s="42">
        <v>56031.243878649999</v>
      </c>
      <c r="F97" s="38">
        <f>SD_Tabak!F97</f>
        <v>11934472.74121234</v>
      </c>
      <c r="G97" s="18">
        <f t="shared" si="3"/>
        <v>4.6949073573365231E-3</v>
      </c>
      <c r="H97" s="43"/>
    </row>
    <row r="98" spans="1:12" ht="16.5" customHeight="1" x14ac:dyDescent="0.35">
      <c r="A98" s="35" t="s">
        <v>100</v>
      </c>
      <c r="B98" s="15">
        <v>55941.445960000005</v>
      </c>
      <c r="C98" s="15">
        <v>0</v>
      </c>
      <c r="D98" s="15">
        <f t="shared" si="2"/>
        <v>55941.445960000005</v>
      </c>
      <c r="E98" s="42">
        <v>57415.102405320999</v>
      </c>
      <c r="F98" s="38">
        <f>SD_Tabak!F98</f>
        <v>12089637.876598852</v>
      </c>
      <c r="G98" s="18">
        <f t="shared" si="3"/>
        <v>4.7491168049339002E-3</v>
      </c>
      <c r="H98" s="43"/>
    </row>
    <row r="99" spans="1:12" ht="16.5" customHeight="1" x14ac:dyDescent="0.35">
      <c r="A99" s="35" t="s">
        <v>101</v>
      </c>
      <c r="B99" s="15">
        <v>67092.133209999898</v>
      </c>
      <c r="C99" s="15">
        <v>0</v>
      </c>
      <c r="D99" s="15">
        <f t="shared" si="2"/>
        <v>67092.133209999898</v>
      </c>
      <c r="E99" s="42">
        <v>55994.364034441998</v>
      </c>
      <c r="F99" s="38">
        <f>SD_Tabak!F99</f>
        <v>12164424.718648674</v>
      </c>
      <c r="G99" s="18">
        <f t="shared" si="3"/>
        <v>4.6031247123918505E-3</v>
      </c>
      <c r="H99" s="43"/>
    </row>
    <row r="100" spans="1:12" ht="16.5" customHeight="1" x14ac:dyDescent="0.35">
      <c r="A100" s="35" t="s">
        <v>102</v>
      </c>
      <c r="B100" s="15">
        <v>53845.024400000002</v>
      </c>
      <c r="C100" s="15">
        <v>0</v>
      </c>
      <c r="D100" s="15">
        <f t="shared" si="2"/>
        <v>53845.024400000002</v>
      </c>
      <c r="E100" s="42">
        <v>59677.284291372998</v>
      </c>
      <c r="F100" s="38">
        <f>SD_Tabak!F100</f>
        <v>12249760.503253525</v>
      </c>
      <c r="G100" s="18">
        <f t="shared" si="3"/>
        <v>4.8717102898071163E-3</v>
      </c>
    </row>
    <row r="101" spans="1:12" ht="16.5" customHeight="1" x14ac:dyDescent="0.35">
      <c r="A101" s="35" t="s">
        <v>103</v>
      </c>
      <c r="B101" s="15">
        <v>49470.002790000006</v>
      </c>
      <c r="C101" s="15">
        <v>0</v>
      </c>
      <c r="D101" s="15">
        <f t="shared" si="2"/>
        <v>49470.002790000006</v>
      </c>
      <c r="E101" s="42">
        <v>54464.848634841997</v>
      </c>
      <c r="F101" s="38">
        <f>SD_Tabak!F101</f>
        <v>12354133.266884526</v>
      </c>
      <c r="G101" s="18">
        <f t="shared" si="3"/>
        <v>4.408633730772194E-3</v>
      </c>
    </row>
    <row r="102" spans="1:12" ht="16.5" customHeight="1" x14ac:dyDescent="0.35">
      <c r="A102" s="35" t="s">
        <v>104</v>
      </c>
      <c r="B102" s="15">
        <v>52270.891519999997</v>
      </c>
      <c r="C102" s="15">
        <v>0</v>
      </c>
      <c r="D102" s="15">
        <f t="shared" si="2"/>
        <v>52270.891519999997</v>
      </c>
      <c r="E102" s="42">
        <v>52788.780382559999</v>
      </c>
      <c r="F102" s="38">
        <f>SD_Tabak!F102</f>
        <v>12332309.440020312</v>
      </c>
      <c r="G102" s="18">
        <f t="shared" si="3"/>
        <v>4.2805267447516343E-3</v>
      </c>
    </row>
    <row r="103" spans="1:12" ht="16.5" customHeight="1" x14ac:dyDescent="0.35">
      <c r="A103" s="35" t="s">
        <v>105</v>
      </c>
      <c r="B103" s="15">
        <v>62311.629290000055</v>
      </c>
      <c r="C103" s="15">
        <v>0</v>
      </c>
      <c r="D103" s="15">
        <f t="shared" si="2"/>
        <v>62311.629290000055</v>
      </c>
      <c r="E103" s="42">
        <v>52553.978971504999</v>
      </c>
      <c r="F103" s="38">
        <f>SD_Tabak!F103</f>
        <v>12420844.028805405</v>
      </c>
      <c r="G103" s="18">
        <f t="shared" si="3"/>
        <v>4.2311117384314714E-3</v>
      </c>
    </row>
    <row r="104" spans="1:12" ht="16.5" customHeight="1" x14ac:dyDescent="0.35">
      <c r="A104" s="35" t="s">
        <v>106</v>
      </c>
      <c r="B104" s="15">
        <v>47911.549599999998</v>
      </c>
      <c r="C104" s="15">
        <v>0</v>
      </c>
      <c r="D104" s="15">
        <f t="shared" si="2"/>
        <v>47911.549599999998</v>
      </c>
      <c r="E104" s="42">
        <v>51835.139067176991</v>
      </c>
      <c r="F104" s="38">
        <f>SD_Tabak!F104</f>
        <v>12321586.28866923</v>
      </c>
      <c r="G104" s="18">
        <f t="shared" si="3"/>
        <v>4.2068559885705551E-3</v>
      </c>
      <c r="H104" s="22"/>
    </row>
    <row r="105" spans="1:12" ht="16.5" customHeight="1" x14ac:dyDescent="0.35">
      <c r="A105" s="35" t="s">
        <v>107</v>
      </c>
      <c r="B105" s="15">
        <v>45467.239820000003</v>
      </c>
      <c r="C105" s="15">
        <v>0</v>
      </c>
      <c r="D105" s="15">
        <f t="shared" si="2"/>
        <v>45467.239820000003</v>
      </c>
      <c r="E105" s="42">
        <v>49786.079932734996</v>
      </c>
      <c r="F105" s="38">
        <f>SD_Tabak!F105</f>
        <v>11823823.534428492</v>
      </c>
      <c r="G105" s="18">
        <f t="shared" si="3"/>
        <v>4.2106582348568023E-3</v>
      </c>
      <c r="H105" s="22"/>
    </row>
    <row r="106" spans="1:12" ht="16.5" customHeight="1" x14ac:dyDescent="0.35">
      <c r="A106" s="35" t="s">
        <v>108</v>
      </c>
      <c r="B106" s="15">
        <v>56613.932690000001</v>
      </c>
      <c r="C106" s="15">
        <v>0</v>
      </c>
      <c r="D106" s="15">
        <f t="shared" si="2"/>
        <v>56613.932690000001</v>
      </c>
      <c r="E106" s="42">
        <v>57106.294452360002</v>
      </c>
      <c r="F106" s="38">
        <f>SD_Tabak!F106</f>
        <v>12345686.629844591</v>
      </c>
      <c r="G106" s="18">
        <f t="shared" si="3"/>
        <v>4.6256069965611027E-3</v>
      </c>
      <c r="H106" s="22"/>
    </row>
    <row r="107" spans="1:12" ht="16.5" customHeight="1" x14ac:dyDescent="0.35">
      <c r="A107" s="35" t="s">
        <v>109</v>
      </c>
      <c r="B107" s="15">
        <v>57843.432090000017</v>
      </c>
      <c r="C107" s="15">
        <v>0</v>
      </c>
      <c r="D107" s="15">
        <f t="shared" si="2"/>
        <v>57843.432090000017</v>
      </c>
      <c r="E107" s="42">
        <v>48581.387598027999</v>
      </c>
      <c r="F107" s="38">
        <f>SD_Tabak!F107</f>
        <v>12186010.05119166</v>
      </c>
      <c r="G107" s="18">
        <f t="shared" si="3"/>
        <v>3.9866525133283688E-3</v>
      </c>
      <c r="H107" s="22"/>
    </row>
    <row r="108" spans="1:12" ht="16.5" customHeight="1" x14ac:dyDescent="0.35">
      <c r="A108" s="35" t="s">
        <v>110</v>
      </c>
      <c r="B108" s="15">
        <v>48251.378230000002</v>
      </c>
      <c r="C108" s="15">
        <v>0</v>
      </c>
      <c r="D108" s="15">
        <f t="shared" si="2"/>
        <v>48251.378230000002</v>
      </c>
      <c r="E108" s="42">
        <v>51677.912012036999</v>
      </c>
      <c r="F108" s="38">
        <f>SD_Tabak!F108</f>
        <v>11867462.078372853</v>
      </c>
      <c r="G108" s="18">
        <f t="shared" si="3"/>
        <v>4.3545883416989655E-3</v>
      </c>
      <c r="H108" s="22"/>
    </row>
    <row r="109" spans="1:12" ht="16.5" customHeight="1" x14ac:dyDescent="0.35">
      <c r="A109" s="35" t="s">
        <v>111</v>
      </c>
      <c r="B109" s="15">
        <v>49339.402690000003</v>
      </c>
      <c r="C109" s="15">
        <v>0</v>
      </c>
      <c r="D109" s="15">
        <f t="shared" si="2"/>
        <v>49339.402690000003</v>
      </c>
      <c r="E109" s="42">
        <v>54416.346523703993</v>
      </c>
      <c r="F109" s="38">
        <f>SD_Tabak!F109</f>
        <v>12577420.864158956</v>
      </c>
      <c r="G109" s="18">
        <f t="shared" si="3"/>
        <v>4.3265107458374599E-3</v>
      </c>
    </row>
    <row r="110" spans="1:12" ht="16.5" customHeight="1" x14ac:dyDescent="0.35">
      <c r="A110" s="35" t="s">
        <v>112</v>
      </c>
      <c r="B110" s="15">
        <v>53285.107000000004</v>
      </c>
      <c r="C110" s="15">
        <v>0</v>
      </c>
      <c r="D110" s="15">
        <f t="shared" si="2"/>
        <v>53285.107000000004</v>
      </c>
      <c r="E110" s="42">
        <v>53785.874684037</v>
      </c>
      <c r="F110" s="38">
        <f>SD_Tabak!F110</f>
        <v>12789124.220657146</v>
      </c>
      <c r="G110" s="18">
        <f t="shared" si="3"/>
        <v>4.2055948285466974E-3</v>
      </c>
      <c r="L110" s="24"/>
    </row>
    <row r="111" spans="1:12" ht="16.5" customHeight="1" x14ac:dyDescent="0.35">
      <c r="A111" s="35" t="s">
        <v>113</v>
      </c>
      <c r="B111" s="15">
        <v>64631.335169999977</v>
      </c>
      <c r="C111" s="15">
        <v>0</v>
      </c>
      <c r="D111" s="15">
        <f t="shared" si="2"/>
        <v>64631.335169999977</v>
      </c>
      <c r="E111" s="42">
        <v>54712.975180139998</v>
      </c>
      <c r="F111" s="38">
        <f>SD_Tabak!F111</f>
        <v>12823301.29917332</v>
      </c>
      <c r="G111" s="18">
        <f t="shared" si="3"/>
        <v>4.2666840545708138E-3</v>
      </c>
      <c r="L111" s="24"/>
    </row>
    <row r="112" spans="1:12" ht="16.5" customHeight="1" x14ac:dyDescent="0.35">
      <c r="A112" s="35" t="s">
        <v>114</v>
      </c>
      <c r="B112" s="15">
        <v>49677.245419999999</v>
      </c>
      <c r="C112" s="15">
        <v>0</v>
      </c>
      <c r="D112" s="15">
        <f t="shared" si="2"/>
        <v>49677.245419999999</v>
      </c>
      <c r="E112" s="42">
        <v>55117.370688758005</v>
      </c>
      <c r="F112" s="38">
        <f>SD_Tabak!F112</f>
        <v>13212614.346671069</v>
      </c>
      <c r="G112" s="18">
        <f t="shared" si="3"/>
        <v>4.1715718965675309E-3</v>
      </c>
      <c r="L112" s="24"/>
    </row>
    <row r="113" spans="1:13" ht="16.5" customHeight="1" x14ac:dyDescent="0.35">
      <c r="A113" s="35" t="s">
        <v>115</v>
      </c>
      <c r="B113" s="15">
        <v>53184.917249999999</v>
      </c>
      <c r="C113" s="15">
        <v>0</v>
      </c>
      <c r="D113" s="15">
        <f t="shared" si="2"/>
        <v>53184.917249999999</v>
      </c>
      <c r="E113" s="42">
        <v>57448.587004679008</v>
      </c>
      <c r="F113" s="38">
        <f>SD_Tabak!F113</f>
        <v>13335338.687424187</v>
      </c>
      <c r="G113" s="18">
        <f t="shared" si="3"/>
        <v>4.3079960960313336E-3</v>
      </c>
      <c r="L113" s="24"/>
    </row>
    <row r="114" spans="1:13" ht="16.5" customHeight="1" x14ac:dyDescent="0.35">
      <c r="A114" s="35" t="s">
        <v>116</v>
      </c>
      <c r="B114" s="15">
        <v>59195.600380000003</v>
      </c>
      <c r="C114" s="15">
        <v>0</v>
      </c>
      <c r="D114" s="15">
        <f>B114-C114</f>
        <v>59195.600380000003</v>
      </c>
      <c r="E114" s="42">
        <v>59495.882136</v>
      </c>
      <c r="F114" s="38">
        <f>SD_Tabak!F114</f>
        <v>13289276.873610487</v>
      </c>
      <c r="G114" s="18">
        <f t="shared" si="3"/>
        <v>4.4769841656430104E-3</v>
      </c>
      <c r="H114" s="43"/>
      <c r="I114" s="24"/>
      <c r="L114" s="24"/>
      <c r="M114" s="24"/>
    </row>
    <row r="115" spans="1:13" ht="16.5" customHeight="1" x14ac:dyDescent="0.35">
      <c r="A115" s="35" t="s">
        <v>117</v>
      </c>
      <c r="B115" s="15">
        <v>75849.654490000001</v>
      </c>
      <c r="C115" s="15">
        <v>6927.6241018838809</v>
      </c>
      <c r="D115" s="15">
        <f t="shared" si="2"/>
        <v>68922.030388116124</v>
      </c>
      <c r="E115" s="42">
        <v>58827.155752467996</v>
      </c>
      <c r="F115" s="38">
        <f>SD_Tabak!F115</f>
        <v>13335680.506836554</v>
      </c>
      <c r="G115" s="18">
        <f t="shared" si="3"/>
        <v>4.4112601319677824E-3</v>
      </c>
      <c r="H115" s="43"/>
      <c r="I115" s="24"/>
      <c r="L115" s="24"/>
      <c r="M115" s="24"/>
    </row>
    <row r="116" spans="1:13" ht="16.5" customHeight="1" x14ac:dyDescent="0.35">
      <c r="A116" s="35" t="s">
        <v>118</v>
      </c>
      <c r="B116" s="15">
        <v>113181.6008</v>
      </c>
      <c r="C116" s="42">
        <v>61510.696649984493</v>
      </c>
      <c r="D116" s="15">
        <f t="shared" si="2"/>
        <v>51670.904150015507</v>
      </c>
      <c r="E116" s="42">
        <v>56050.847156001997</v>
      </c>
      <c r="F116" s="38">
        <f>SD_Tabak!F116</f>
        <v>12927185.375974279</v>
      </c>
      <c r="G116" s="18">
        <f t="shared" si="3"/>
        <v>4.3358894860574112E-3</v>
      </c>
      <c r="H116" s="43"/>
      <c r="I116" s="24"/>
      <c r="L116" s="24"/>
      <c r="M116" s="24"/>
    </row>
    <row r="117" spans="1:13" ht="16.5" customHeight="1" x14ac:dyDescent="0.35">
      <c r="A117" s="35" t="s">
        <v>119</v>
      </c>
      <c r="B117" s="15">
        <v>13317.420980000003</v>
      </c>
      <c r="C117" s="42">
        <v>-39518.614812837244</v>
      </c>
      <c r="D117" s="15">
        <f t="shared" si="2"/>
        <v>52836.035792837247</v>
      </c>
      <c r="E117" s="42">
        <v>73859.270342014992</v>
      </c>
      <c r="F117" s="38">
        <f>SD_Tabak!F117</f>
        <v>12877119.779768825</v>
      </c>
      <c r="G117" s="18">
        <f t="shared" si="3"/>
        <v>5.7356980136237376E-3</v>
      </c>
      <c r="H117" s="43"/>
      <c r="I117" s="24"/>
      <c r="L117" s="24"/>
      <c r="M117" s="24"/>
    </row>
    <row r="118" spans="1:13" ht="16.5" customHeight="1" x14ac:dyDescent="0.35">
      <c r="A118" s="35" t="s">
        <v>120</v>
      </c>
      <c r="B118" s="15">
        <v>35124.921690000003</v>
      </c>
      <c r="C118" s="42">
        <v>-21936.44644950072</v>
      </c>
      <c r="D118" s="15">
        <f t="shared" si="2"/>
        <v>57061.368139500722</v>
      </c>
      <c r="E118" s="42">
        <v>76061.70468357901</v>
      </c>
      <c r="F118" s="38">
        <f>SD_Tabak!F118</f>
        <v>12903149.069555787</v>
      </c>
      <c r="G118" s="18">
        <f t="shared" si="3"/>
        <v>5.8948171701001329E-3</v>
      </c>
      <c r="H118" s="43"/>
      <c r="I118" s="24"/>
      <c r="L118" s="24"/>
      <c r="M118" s="24"/>
    </row>
    <row r="119" spans="1:13" ht="16.5" customHeight="1" x14ac:dyDescent="0.35">
      <c r="A119" s="35" t="s">
        <v>121</v>
      </c>
      <c r="B119" s="15">
        <v>94404.74000999998</v>
      </c>
      <c r="C119" s="42">
        <v>25193.048092353474</v>
      </c>
      <c r="D119" s="15">
        <f t="shared" si="2"/>
        <v>69211.691917646502</v>
      </c>
      <c r="E119" s="42">
        <v>76800.874675301005</v>
      </c>
      <c r="F119" s="38">
        <f>SD_Tabak!F119</f>
        <v>12898737.344441229</v>
      </c>
      <c r="G119" s="18">
        <f t="shared" si="3"/>
        <v>5.9541389691448133E-3</v>
      </c>
      <c r="H119" s="43"/>
      <c r="I119" s="24"/>
      <c r="L119" s="24"/>
      <c r="M119" s="24"/>
    </row>
    <row r="120" spans="1:13" ht="16.5" customHeight="1" x14ac:dyDescent="0.35">
      <c r="A120" s="35" t="s">
        <v>122</v>
      </c>
      <c r="B120" s="15">
        <v>37623.403094000001</v>
      </c>
      <c r="C120" s="42">
        <v>-12612.546446874992</v>
      </c>
      <c r="D120" s="15">
        <f t="shared" si="2"/>
        <v>50235.949540874994</v>
      </c>
      <c r="E120" s="42">
        <v>57379.946343410003</v>
      </c>
      <c r="F120" s="38">
        <f>SD_Tabak!F120</f>
        <v>13081864.188129434</v>
      </c>
      <c r="G120" s="18">
        <f t="shared" si="3"/>
        <v>4.3862209176179128E-3</v>
      </c>
      <c r="H120" s="43"/>
      <c r="I120" s="24"/>
      <c r="L120" s="24"/>
      <c r="M120" s="24"/>
    </row>
    <row r="121" spans="1:13" ht="16.5" customHeight="1" x14ac:dyDescent="0.35">
      <c r="A121" s="35" t="s">
        <v>123</v>
      </c>
      <c r="B121" s="15">
        <v>53366.416335999995</v>
      </c>
      <c r="C121" s="42">
        <v>-13412.92521412174</v>
      </c>
      <c r="D121" s="15">
        <f>B121-C121</f>
        <v>66779.341550121739</v>
      </c>
      <c r="E121" s="42">
        <v>76901.394658017001</v>
      </c>
      <c r="F121" s="38">
        <f>SD_Tabak!F121</f>
        <v>13127050.725936258</v>
      </c>
      <c r="G121" s="18">
        <f t="shared" si="3"/>
        <v>5.8582385536208991E-3</v>
      </c>
      <c r="H121" s="43"/>
      <c r="I121" s="24"/>
      <c r="L121" s="24"/>
      <c r="M121" s="24"/>
    </row>
  </sheetData>
  <mergeCells count="3">
    <mergeCell ref="A1:G1"/>
    <mergeCell ref="B2:E2"/>
    <mergeCell ref="G2:G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B02C3-05A2-4F6B-A39F-AA54F36FCC95}">
  <sheetPr codeName="Hárok5"/>
  <dimension ref="A1:G121"/>
  <sheetViews>
    <sheetView showGridLines="0" workbookViewId="0">
      <pane ySplit="3" topLeftCell="A103" activePane="bottomLeft" state="frozen"/>
      <selection activeCell="B130" sqref="B130:B131"/>
      <selection pane="bottomLeft" activeCell="B130" sqref="B130:B131"/>
    </sheetView>
  </sheetViews>
  <sheetFormatPr defaultColWidth="8.8984375" defaultRowHeight="16.5" customHeight="1" x14ac:dyDescent="0.35"/>
  <cols>
    <col min="1" max="1" width="14" style="3" customWidth="1"/>
    <col min="2" max="2" width="16.3984375" style="3" customWidth="1"/>
    <col min="3" max="3" width="17.8984375" style="3" customWidth="1"/>
    <col min="4" max="4" width="16.09765625" style="3" customWidth="1"/>
    <col min="5" max="5" width="11.09765625" style="3" customWidth="1"/>
    <col min="6" max="16384" width="8.8984375" style="3"/>
  </cols>
  <sheetData>
    <row r="1" spans="1:7" ht="16.5" customHeight="1" x14ac:dyDescent="0.35">
      <c r="A1" s="29" t="s">
        <v>130</v>
      </c>
      <c r="B1" s="30"/>
      <c r="C1" s="30"/>
      <c r="D1" s="30"/>
      <c r="E1" s="30"/>
    </row>
    <row r="2" spans="1:7" ht="16.5" customHeight="1" x14ac:dyDescent="0.35">
      <c r="A2" s="4"/>
      <c r="B2" s="7" t="s">
        <v>1</v>
      </c>
      <c r="C2" s="7"/>
      <c r="D2" s="41" t="s">
        <v>128</v>
      </c>
      <c r="E2" s="8" t="s">
        <v>3</v>
      </c>
    </row>
    <row r="3" spans="1:7" ht="26.15" customHeight="1" x14ac:dyDescent="0.35">
      <c r="A3" s="9"/>
      <c r="B3" s="12" t="s">
        <v>4</v>
      </c>
      <c r="C3" s="12" t="s">
        <v>5</v>
      </c>
      <c r="D3" s="34" t="s">
        <v>5</v>
      </c>
      <c r="E3" s="13"/>
    </row>
    <row r="4" spans="1:7" ht="16.5" customHeight="1" x14ac:dyDescent="0.35">
      <c r="A4" s="35" t="s">
        <v>6</v>
      </c>
      <c r="B4" s="15">
        <v>9995.2470291442605</v>
      </c>
      <c r="C4" s="17">
        <v>11622.842594088866</v>
      </c>
      <c r="D4" s="38">
        <f>SD_Tabak!F4</f>
        <v>5452459.803374826</v>
      </c>
      <c r="E4" s="18">
        <f t="shared" ref="E4:E67" si="0">C4/D4</f>
        <v>2.1316695607540019E-3</v>
      </c>
      <c r="G4" s="24"/>
    </row>
    <row r="5" spans="1:7" ht="16.5" customHeight="1" x14ac:dyDescent="0.35">
      <c r="A5" s="35" t="s">
        <v>7</v>
      </c>
      <c r="B5" s="15">
        <v>11446.453163380467</v>
      </c>
      <c r="C5" s="21">
        <v>9891.6462955231436</v>
      </c>
      <c r="D5" s="38">
        <f>SD_Tabak!F5</f>
        <v>5566301.6671582721</v>
      </c>
      <c r="E5" s="18">
        <f t="shared" si="0"/>
        <v>1.7770589678753545E-3</v>
      </c>
      <c r="G5" s="24"/>
    </row>
    <row r="6" spans="1:7" ht="16.5" customHeight="1" x14ac:dyDescent="0.35">
      <c r="A6" s="35" t="s">
        <v>8</v>
      </c>
      <c r="B6" s="15">
        <v>13182.87349797517</v>
      </c>
      <c r="C6" s="21">
        <v>11684.781370706984</v>
      </c>
      <c r="D6" s="38">
        <f>SD_Tabak!F6</f>
        <v>5689856.5030006822</v>
      </c>
      <c r="E6" s="18">
        <f t="shared" si="0"/>
        <v>2.0536161789923408E-3</v>
      </c>
      <c r="G6" s="24"/>
    </row>
    <row r="7" spans="1:7" ht="16.5" customHeight="1" x14ac:dyDescent="0.35">
      <c r="A7" s="35" t="s">
        <v>9</v>
      </c>
      <c r="B7" s="15">
        <v>10096.225602469627</v>
      </c>
      <c r="C7" s="21">
        <v>11669.535382793758</v>
      </c>
      <c r="D7" s="38">
        <f>SD_Tabak!F7</f>
        <v>5819537.409234778</v>
      </c>
      <c r="E7" s="18">
        <f t="shared" si="0"/>
        <v>2.0052341899677224E-3</v>
      </c>
      <c r="G7" s="24"/>
    </row>
    <row r="8" spans="1:7" ht="16.5" customHeight="1" x14ac:dyDescent="0.35">
      <c r="A8" s="35" t="s">
        <v>10</v>
      </c>
      <c r="B8" s="15">
        <v>6643.9373282214692</v>
      </c>
      <c r="C8" s="21">
        <v>8288.3907184658183</v>
      </c>
      <c r="D8" s="38">
        <f>SD_Tabak!F8</f>
        <v>5913556.0658206875</v>
      </c>
      <c r="E8" s="18">
        <f t="shared" si="0"/>
        <v>1.4015916355932189E-3</v>
      </c>
      <c r="G8" s="24"/>
    </row>
    <row r="9" spans="1:7" ht="16.5" customHeight="1" x14ac:dyDescent="0.35">
      <c r="A9" s="35" t="s">
        <v>11</v>
      </c>
      <c r="B9" s="15">
        <v>16181.656956781519</v>
      </c>
      <c r="C9" s="21">
        <v>14798.782035497814</v>
      </c>
      <c r="D9" s="38">
        <f>SD_Tabak!F9</f>
        <v>6013335.9191006357</v>
      </c>
      <c r="E9" s="18">
        <f t="shared" si="0"/>
        <v>2.4609937370189596E-3</v>
      </c>
      <c r="G9" s="24"/>
    </row>
    <row r="10" spans="1:7" ht="16.5" customHeight="1" x14ac:dyDescent="0.35">
      <c r="A10" s="35" t="s">
        <v>12</v>
      </c>
      <c r="B10" s="15">
        <v>12022.697349133638</v>
      </c>
      <c r="C10" s="21">
        <v>10258.245109886728</v>
      </c>
      <c r="D10" s="38">
        <f>SD_Tabak!F10</f>
        <v>6120404.1963379625</v>
      </c>
      <c r="E10" s="18">
        <f t="shared" si="0"/>
        <v>1.6760731449770214E-3</v>
      </c>
      <c r="G10" s="24"/>
    </row>
    <row r="11" spans="1:7" ht="16.5" customHeight="1" x14ac:dyDescent="0.35">
      <c r="A11" s="35" t="s">
        <v>13</v>
      </c>
      <c r="B11" s="15">
        <v>7241.7727365066767</v>
      </c>
      <c r="C11" s="21">
        <v>8543.8900964447275</v>
      </c>
      <c r="D11" s="38">
        <f>SD_Tabak!F11</f>
        <v>6193195.3614888117</v>
      </c>
      <c r="E11" s="18">
        <f t="shared" si="0"/>
        <v>1.3795608886445366E-3</v>
      </c>
      <c r="G11" s="24"/>
    </row>
    <row r="12" spans="1:7" ht="16.5" customHeight="1" x14ac:dyDescent="0.35">
      <c r="A12" s="35" t="s">
        <v>14</v>
      </c>
      <c r="B12" s="15">
        <v>7588.9033326694534</v>
      </c>
      <c r="C12" s="21">
        <v>9030.2089131238117</v>
      </c>
      <c r="D12" s="38">
        <f>SD_Tabak!F12</f>
        <v>6260698.6496644011</v>
      </c>
      <c r="E12" s="18">
        <f t="shared" si="0"/>
        <v>1.442364409858294E-3</v>
      </c>
      <c r="G12" s="24"/>
    </row>
    <row r="13" spans="1:7" ht="16.5" customHeight="1" x14ac:dyDescent="0.35">
      <c r="A13" s="35" t="s">
        <v>15</v>
      </c>
      <c r="B13" s="15">
        <v>10537.039766314814</v>
      </c>
      <c r="C13" s="21">
        <v>9534.3316599039208</v>
      </c>
      <c r="D13" s="38">
        <f>SD_Tabak!F13</f>
        <v>6311305.427112882</v>
      </c>
      <c r="E13" s="18">
        <f t="shared" si="0"/>
        <v>1.5106750528892433E-3</v>
      </c>
      <c r="G13" s="24"/>
    </row>
    <row r="14" spans="1:7" ht="16.5" customHeight="1" x14ac:dyDescent="0.35">
      <c r="A14" s="35" t="s">
        <v>16</v>
      </c>
      <c r="B14" s="15">
        <v>11075.806829316869</v>
      </c>
      <c r="C14" s="21">
        <v>9190.6591738120114</v>
      </c>
      <c r="D14" s="38">
        <f>SD_Tabak!F14</f>
        <v>6321462.0623776186</v>
      </c>
      <c r="E14" s="18">
        <f t="shared" si="0"/>
        <v>1.4538818841467879E-3</v>
      </c>
      <c r="G14" s="24"/>
    </row>
    <row r="15" spans="1:7" ht="16.5" customHeight="1" x14ac:dyDescent="0.35">
      <c r="A15" s="35" t="s">
        <v>17</v>
      </c>
      <c r="B15" s="15">
        <v>6464.7932390625992</v>
      </c>
      <c r="C15" s="21">
        <v>7802.0068977565934</v>
      </c>
      <c r="D15" s="38">
        <f>SD_Tabak!F15</f>
        <v>6401912.0558160767</v>
      </c>
      <c r="E15" s="18">
        <f t="shared" si="0"/>
        <v>1.2186994806760183E-3</v>
      </c>
      <c r="G15" s="24"/>
    </row>
    <row r="16" spans="1:7" ht="16.5" customHeight="1" x14ac:dyDescent="0.35">
      <c r="A16" s="35" t="s">
        <v>18</v>
      </c>
      <c r="B16" s="15">
        <v>6849.8650839806141</v>
      </c>
      <c r="C16" s="21">
        <v>9010.2463450954892</v>
      </c>
      <c r="D16" s="38">
        <f>SD_Tabak!F16</f>
        <v>6530026.781688476</v>
      </c>
      <c r="E16" s="18">
        <f t="shared" si="0"/>
        <v>1.3798176709415731E-3</v>
      </c>
      <c r="G16" s="24"/>
    </row>
    <row r="17" spans="1:7" ht="16.5" customHeight="1" x14ac:dyDescent="0.35">
      <c r="A17" s="35" t="s">
        <v>19</v>
      </c>
      <c r="B17" s="15">
        <v>8931.6173551085431</v>
      </c>
      <c r="C17" s="21">
        <v>7323.737719229578</v>
      </c>
      <c r="D17" s="38">
        <f>SD_Tabak!F17</f>
        <v>6604797.0997788692</v>
      </c>
      <c r="E17" s="18">
        <f t="shared" si="0"/>
        <v>1.108851280151328E-3</v>
      </c>
      <c r="G17" s="24"/>
    </row>
    <row r="18" spans="1:7" ht="16.5" customHeight="1" x14ac:dyDescent="0.35">
      <c r="A18" s="35" t="s">
        <v>20</v>
      </c>
      <c r="B18" s="15">
        <v>9476.6621921264032</v>
      </c>
      <c r="C18" s="21">
        <v>7414.4669525558857</v>
      </c>
      <c r="D18" s="38">
        <f>SD_Tabak!F18</f>
        <v>6674276.5373427989</v>
      </c>
      <c r="E18" s="18">
        <f t="shared" si="0"/>
        <v>1.1109019698347373E-3</v>
      </c>
      <c r="G18" s="24"/>
    </row>
    <row r="19" spans="1:7" ht="16.5" customHeight="1" x14ac:dyDescent="0.35">
      <c r="A19" s="35" t="s">
        <v>21</v>
      </c>
      <c r="B19" s="15">
        <v>6725.0217284073533</v>
      </c>
      <c r="C19" s="21">
        <v>8109.1411344120916</v>
      </c>
      <c r="D19" s="38">
        <f>SD_Tabak!F19</f>
        <v>6660662.8193354774</v>
      </c>
      <c r="E19" s="18">
        <f t="shared" si="0"/>
        <v>1.217467593596207E-3</v>
      </c>
      <c r="G19" s="24"/>
    </row>
    <row r="20" spans="1:7" ht="16.5" customHeight="1" x14ac:dyDescent="0.35">
      <c r="A20" s="35" t="s">
        <v>22</v>
      </c>
      <c r="B20" s="15">
        <v>9678.1399097125377</v>
      </c>
      <c r="C20" s="21">
        <v>11678.387828773102</v>
      </c>
      <c r="D20" s="38">
        <f>SD_Tabak!F20</f>
        <v>6667772.4093663301</v>
      </c>
      <c r="E20" s="18">
        <f t="shared" si="0"/>
        <v>1.7514676734269271E-3</v>
      </c>
      <c r="G20" s="24"/>
    </row>
    <row r="21" spans="1:7" ht="16.5" customHeight="1" x14ac:dyDescent="0.35">
      <c r="A21" s="35" t="s">
        <v>23</v>
      </c>
      <c r="B21" s="15">
        <v>9492.8170623381811</v>
      </c>
      <c r="C21" s="21">
        <v>8170.8735527939898</v>
      </c>
      <c r="D21" s="38">
        <f>SD_Tabak!F21</f>
        <v>6695204.727682665</v>
      </c>
      <c r="E21" s="18">
        <f t="shared" si="0"/>
        <v>1.2204068262483261E-3</v>
      </c>
      <c r="G21" s="24"/>
    </row>
    <row r="22" spans="1:7" ht="16.5" customHeight="1" x14ac:dyDescent="0.35">
      <c r="A22" s="35" t="s">
        <v>24</v>
      </c>
      <c r="B22" s="15">
        <v>10773.124825731926</v>
      </c>
      <c r="C22" s="21">
        <v>8509.5978069207558</v>
      </c>
      <c r="D22" s="38">
        <f>SD_Tabak!F22</f>
        <v>6376017.093489103</v>
      </c>
      <c r="E22" s="18">
        <f t="shared" si="0"/>
        <v>1.3346259400104758E-3</v>
      </c>
      <c r="G22" s="24"/>
    </row>
    <row r="23" spans="1:7" ht="16.5" customHeight="1" x14ac:dyDescent="0.35">
      <c r="A23" s="35" t="s">
        <v>25</v>
      </c>
      <c r="B23" s="15">
        <v>9899.2479589059294</v>
      </c>
      <c r="C23" s="21">
        <v>11333.889798451131</v>
      </c>
      <c r="D23" s="38">
        <f>SD_Tabak!F23</f>
        <v>6420672.2089485358</v>
      </c>
      <c r="E23" s="18">
        <f t="shared" si="0"/>
        <v>1.76521856740405E-3</v>
      </c>
      <c r="G23" s="24"/>
    </row>
    <row r="24" spans="1:7" ht="16.5" customHeight="1" x14ac:dyDescent="0.35">
      <c r="A24" s="35" t="s">
        <v>26</v>
      </c>
      <c r="B24" s="15">
        <v>7107.2986164774611</v>
      </c>
      <c r="C24" s="21">
        <v>9633.2367050228568</v>
      </c>
      <c r="D24" s="38">
        <f>SD_Tabak!F24</f>
        <v>6489577.4480574029</v>
      </c>
      <c r="E24" s="18">
        <f t="shared" si="0"/>
        <v>1.4844166329976507E-3</v>
      </c>
      <c r="G24" s="24"/>
    </row>
    <row r="25" spans="1:7" ht="16.5" customHeight="1" x14ac:dyDescent="0.35">
      <c r="A25" s="35" t="s">
        <v>27</v>
      </c>
      <c r="B25" s="15">
        <v>13780.52371074819</v>
      </c>
      <c r="C25" s="21">
        <v>11995.024201839662</v>
      </c>
      <c r="D25" s="38">
        <f>SD_Tabak!F25</f>
        <v>6692245.7416063407</v>
      </c>
      <c r="E25" s="18">
        <f t="shared" si="0"/>
        <v>1.792376530237889E-3</v>
      </c>
      <c r="G25" s="24"/>
    </row>
    <row r="26" spans="1:7" ht="16.5" customHeight="1" x14ac:dyDescent="0.35">
      <c r="A26" s="35" t="s">
        <v>28</v>
      </c>
      <c r="B26" s="15">
        <v>13258.627882891849</v>
      </c>
      <c r="C26" s="21">
        <v>11003.82157082218</v>
      </c>
      <c r="D26" s="38">
        <f>SD_Tabak!F26</f>
        <v>6745211.1692518992</v>
      </c>
      <c r="E26" s="18">
        <f t="shared" si="0"/>
        <v>1.631353162223177E-3</v>
      </c>
      <c r="G26" s="24"/>
    </row>
    <row r="27" spans="1:7" ht="16.5" customHeight="1" x14ac:dyDescent="0.35">
      <c r="A27" s="35" t="s">
        <v>29</v>
      </c>
      <c r="B27" s="15">
        <v>9226.5430953329378</v>
      </c>
      <c r="C27" s="21">
        <v>10895.815303225552</v>
      </c>
      <c r="D27" s="38">
        <f>SD_Tabak!F27</f>
        <v>6892072.9562708931</v>
      </c>
      <c r="E27" s="18">
        <f t="shared" si="0"/>
        <v>1.5809199020900922E-3</v>
      </c>
      <c r="G27" s="24"/>
    </row>
    <row r="28" spans="1:7" ht="16.5" customHeight="1" x14ac:dyDescent="0.35">
      <c r="A28" s="35" t="s">
        <v>30</v>
      </c>
      <c r="B28" s="15">
        <v>8860.7608829582423</v>
      </c>
      <c r="C28" s="21">
        <v>11615.328633113335</v>
      </c>
      <c r="D28" s="38">
        <f>SD_Tabak!F28</f>
        <v>7011407.1073060427</v>
      </c>
      <c r="E28" s="18">
        <f t="shared" si="0"/>
        <v>1.6566330346172459E-3</v>
      </c>
      <c r="G28" s="24"/>
    </row>
    <row r="29" spans="1:7" ht="16.5" customHeight="1" x14ac:dyDescent="0.35">
      <c r="A29" s="35" t="s">
        <v>31</v>
      </c>
      <c r="B29" s="15">
        <v>11832.776538538137</v>
      </c>
      <c r="C29" s="21">
        <v>9831.3583273268741</v>
      </c>
      <c r="D29" s="38">
        <f>SD_Tabak!F29</f>
        <v>6974939.8090856038</v>
      </c>
      <c r="E29" s="18">
        <f t="shared" si="0"/>
        <v>1.4095259022193253E-3</v>
      </c>
      <c r="G29" s="24"/>
    </row>
    <row r="30" spans="1:7" ht="16.5" customHeight="1" x14ac:dyDescent="0.35">
      <c r="A30" s="35" t="s">
        <v>32</v>
      </c>
      <c r="B30" s="15">
        <v>13670.996028679545</v>
      </c>
      <c r="C30" s="21">
        <v>11162.998818034626</v>
      </c>
      <c r="D30" s="38">
        <f>SD_Tabak!F30</f>
        <v>7127589.0777366301</v>
      </c>
      <c r="E30" s="18">
        <f t="shared" si="0"/>
        <v>1.5661675632932873E-3</v>
      </c>
      <c r="G30" s="24"/>
    </row>
    <row r="31" spans="1:7" ht="16.5" customHeight="1" x14ac:dyDescent="0.35">
      <c r="A31" s="35" t="s">
        <v>33</v>
      </c>
      <c r="B31" s="15">
        <v>10349.921808404697</v>
      </c>
      <c r="C31" s="21">
        <v>11960.448604477799</v>
      </c>
      <c r="D31" s="38">
        <f>SD_Tabak!F31</f>
        <v>7209848.4358109497</v>
      </c>
      <c r="E31" s="18">
        <f t="shared" si="0"/>
        <v>1.6589043044332055E-3</v>
      </c>
      <c r="G31" s="24"/>
    </row>
    <row r="32" spans="1:7" ht="16.5" customHeight="1" x14ac:dyDescent="0.35">
      <c r="A32" s="35" t="s">
        <v>34</v>
      </c>
      <c r="B32" s="15">
        <v>8547.2977162583811</v>
      </c>
      <c r="C32" s="21">
        <v>11285.981867279213</v>
      </c>
      <c r="D32" s="38">
        <f>SD_Tabak!F32</f>
        <v>7333359.1980435085</v>
      </c>
      <c r="E32" s="18">
        <f t="shared" si="0"/>
        <v>1.5389920993219913E-3</v>
      </c>
      <c r="G32" s="24"/>
    </row>
    <row r="33" spans="1:7" ht="16.5" customHeight="1" x14ac:dyDescent="0.35">
      <c r="A33" s="35" t="s">
        <v>35</v>
      </c>
      <c r="B33" s="15">
        <v>13082.62525393348</v>
      </c>
      <c r="C33" s="21">
        <v>11423.595405395936</v>
      </c>
      <c r="D33" s="38">
        <f>SD_Tabak!F33</f>
        <v>7468262.2814728376</v>
      </c>
      <c r="E33" s="18">
        <f t="shared" si="0"/>
        <v>1.5296189360857657E-3</v>
      </c>
      <c r="G33" s="24"/>
    </row>
    <row r="34" spans="1:7" ht="16.5" customHeight="1" x14ac:dyDescent="0.35">
      <c r="A34" s="35" t="s">
        <v>36</v>
      </c>
      <c r="B34" s="15">
        <v>13765.035258580627</v>
      </c>
      <c r="C34" s="21">
        <v>10740.695598611554</v>
      </c>
      <c r="D34" s="38">
        <f>SD_Tabak!F34</f>
        <v>7527600.7708834754</v>
      </c>
      <c r="E34" s="18">
        <f t="shared" si="0"/>
        <v>1.4268418219197049E-3</v>
      </c>
      <c r="G34" s="24"/>
    </row>
    <row r="35" spans="1:7" ht="16.5" customHeight="1" x14ac:dyDescent="0.35">
      <c r="A35" s="35" t="s">
        <v>37</v>
      </c>
      <c r="B35" s="15">
        <v>9061.442700657235</v>
      </c>
      <c r="C35" s="21">
        <v>10888.598367623978</v>
      </c>
      <c r="D35" s="38">
        <f>SD_Tabak!F35</f>
        <v>7595753.8412471479</v>
      </c>
      <c r="E35" s="18">
        <f t="shared" si="0"/>
        <v>1.4335112215585145E-3</v>
      </c>
      <c r="G35" s="24"/>
    </row>
    <row r="36" spans="1:7" ht="16.5" customHeight="1" x14ac:dyDescent="0.35">
      <c r="A36" s="35" t="s">
        <v>38</v>
      </c>
      <c r="B36" s="15">
        <v>7685.6748091349646</v>
      </c>
      <c r="C36" s="21">
        <v>11308.879312240002</v>
      </c>
      <c r="D36" s="38">
        <f>SD_Tabak!F36</f>
        <v>7473516.0615218021</v>
      </c>
      <c r="E36" s="18">
        <f t="shared" si="0"/>
        <v>1.5131939530397182E-3</v>
      </c>
      <c r="G36" s="24"/>
    </row>
    <row r="37" spans="1:7" ht="16.5" customHeight="1" x14ac:dyDescent="0.35">
      <c r="A37" s="35" t="s">
        <v>39</v>
      </c>
      <c r="B37" s="15">
        <v>13962.805795658236</v>
      </c>
      <c r="C37" s="21">
        <v>11504.934599303304</v>
      </c>
      <c r="D37" s="38">
        <f>SD_Tabak!F37</f>
        <v>7530126.2617155267</v>
      </c>
      <c r="E37" s="18">
        <f t="shared" si="0"/>
        <v>1.5278541420741369E-3</v>
      </c>
      <c r="G37" s="24"/>
    </row>
    <row r="38" spans="1:7" ht="16.5" customHeight="1" x14ac:dyDescent="0.35">
      <c r="A38" s="35" t="s">
        <v>40</v>
      </c>
      <c r="B38" s="15">
        <v>17829.077886211246</v>
      </c>
      <c r="C38" s="21">
        <v>14515.871775090611</v>
      </c>
      <c r="D38" s="38">
        <f>SD_Tabak!F38</f>
        <v>7538241.9905137029</v>
      </c>
      <c r="E38" s="18">
        <f t="shared" si="0"/>
        <v>1.9256309088190213E-3</v>
      </c>
      <c r="G38" s="24"/>
    </row>
    <row r="39" spans="1:7" ht="16.5" customHeight="1" x14ac:dyDescent="0.35">
      <c r="A39" s="35" t="s">
        <v>41</v>
      </c>
      <c r="B39" s="15">
        <v>14582.666490738902</v>
      </c>
      <c r="C39" s="21">
        <v>16629.968800565643</v>
      </c>
      <c r="D39" s="38">
        <f>SD_Tabak!F39</f>
        <v>7636930.0664509824</v>
      </c>
      <c r="E39" s="18">
        <f t="shared" si="0"/>
        <v>2.1775724873560201E-3</v>
      </c>
      <c r="G39" s="24"/>
    </row>
    <row r="40" spans="1:7" ht="16.5" customHeight="1" x14ac:dyDescent="0.35">
      <c r="A40" s="35" t="s">
        <v>42</v>
      </c>
      <c r="B40" s="15">
        <v>12588.097045741219</v>
      </c>
      <c r="C40" s="21">
        <v>16408.829756558986</v>
      </c>
      <c r="D40" s="38">
        <f>SD_Tabak!F40</f>
        <v>7880970.69743184</v>
      </c>
      <c r="E40" s="18">
        <f t="shared" si="0"/>
        <v>2.0820823203804204E-3</v>
      </c>
      <c r="G40" s="24"/>
    </row>
    <row r="41" spans="1:7" ht="16.5" customHeight="1" x14ac:dyDescent="0.35">
      <c r="A41" s="35" t="s">
        <v>43</v>
      </c>
      <c r="B41" s="15">
        <v>19520.126402443071</v>
      </c>
      <c r="C41" s="21">
        <v>16856.569520805137</v>
      </c>
      <c r="D41" s="38">
        <f>SD_Tabak!F41</f>
        <v>7957470.9325506529</v>
      </c>
      <c r="E41" s="18">
        <f t="shared" si="0"/>
        <v>2.1183325284735918E-3</v>
      </c>
      <c r="G41" s="24"/>
    </row>
    <row r="42" spans="1:7" ht="16.5" customHeight="1" x14ac:dyDescent="0.35">
      <c r="A42" s="35" t="s">
        <v>44</v>
      </c>
      <c r="B42" s="15">
        <v>21388.218357232956</v>
      </c>
      <c r="C42" s="21">
        <v>17851.803660016434</v>
      </c>
      <c r="D42" s="38">
        <f>SD_Tabak!F42</f>
        <v>8098817.5619862126</v>
      </c>
      <c r="E42" s="18">
        <f t="shared" si="0"/>
        <v>2.2042481539290694E-3</v>
      </c>
      <c r="G42" s="24"/>
    </row>
    <row r="43" spans="1:7" ht="16.5" customHeight="1" x14ac:dyDescent="0.35">
      <c r="A43" s="35" t="s">
        <v>45</v>
      </c>
      <c r="B43" s="15">
        <v>13997.728052512779</v>
      </c>
      <c r="C43" s="21">
        <v>16207.696234768011</v>
      </c>
      <c r="D43" s="38">
        <f>SD_Tabak!F43</f>
        <v>8206847.4497002391</v>
      </c>
      <c r="E43" s="18">
        <f t="shared" si="0"/>
        <v>1.9748991721979686E-3</v>
      </c>
      <c r="G43" s="24"/>
    </row>
    <row r="44" spans="1:7" ht="16.5" customHeight="1" x14ac:dyDescent="0.35">
      <c r="A44" s="35" t="s">
        <v>46</v>
      </c>
      <c r="B44" s="15">
        <v>12901.696308836219</v>
      </c>
      <c r="C44" s="21">
        <v>16450.976227615887</v>
      </c>
      <c r="D44" s="38">
        <f>SD_Tabak!F44</f>
        <v>8239145.5682431348</v>
      </c>
      <c r="E44" s="18">
        <f t="shared" si="0"/>
        <v>1.9966847401051311E-3</v>
      </c>
      <c r="G44" s="24"/>
    </row>
    <row r="45" spans="1:7" ht="16.5" customHeight="1" x14ac:dyDescent="0.35">
      <c r="A45" s="35" t="s">
        <v>47</v>
      </c>
      <c r="B45" s="15">
        <v>18940.042387638587</v>
      </c>
      <c r="C45" s="21">
        <v>16658.416288135566</v>
      </c>
      <c r="D45" s="38">
        <f>SD_Tabak!F45</f>
        <v>8350823.9607867766</v>
      </c>
      <c r="E45" s="18">
        <f t="shared" si="0"/>
        <v>1.9948230697185102E-3</v>
      </c>
      <c r="G45" s="24"/>
    </row>
    <row r="46" spans="1:7" ht="16.5" customHeight="1" x14ac:dyDescent="0.35">
      <c r="A46" s="35" t="s">
        <v>48</v>
      </c>
      <c r="B46" s="15">
        <v>20646.291916284936</v>
      </c>
      <c r="C46" s="21">
        <v>16970.112051809843</v>
      </c>
      <c r="D46" s="38">
        <f>SD_Tabak!F46</f>
        <v>8516358.4103032108</v>
      </c>
      <c r="E46" s="18">
        <f t="shared" si="0"/>
        <v>1.9926488804509639E-3</v>
      </c>
      <c r="G46" s="24"/>
    </row>
    <row r="47" spans="1:7" ht="16.5" customHeight="1" x14ac:dyDescent="0.35">
      <c r="A47" s="35" t="s">
        <v>49</v>
      </c>
      <c r="B47" s="15">
        <v>13383.263971320455</v>
      </c>
      <c r="C47" s="21">
        <v>15968.383052355774</v>
      </c>
      <c r="D47" s="38">
        <f>SD_Tabak!F47</f>
        <v>8603389.3367993608</v>
      </c>
      <c r="E47" s="18">
        <f t="shared" si="0"/>
        <v>1.8560572382856201E-3</v>
      </c>
      <c r="G47" s="24"/>
    </row>
    <row r="48" spans="1:7" ht="16.5" customHeight="1" x14ac:dyDescent="0.35">
      <c r="A48" s="35" t="s">
        <v>50</v>
      </c>
      <c r="B48" s="15">
        <v>11461.053754232225</v>
      </c>
      <c r="C48" s="21">
        <v>15351.610177679999</v>
      </c>
      <c r="D48" s="38">
        <f>SD_Tabak!F48</f>
        <v>8759909.8879568242</v>
      </c>
      <c r="E48" s="18">
        <f t="shared" si="0"/>
        <v>1.7524849426573991E-3</v>
      </c>
      <c r="G48" s="44"/>
    </row>
    <row r="49" spans="1:7" ht="16.5" customHeight="1" x14ac:dyDescent="0.35">
      <c r="A49" s="35" t="s">
        <v>51</v>
      </c>
      <c r="B49" s="15">
        <v>18581.392119763659</v>
      </c>
      <c r="C49" s="21">
        <v>15586.623285970001</v>
      </c>
      <c r="D49" s="38">
        <f>SD_Tabak!F49</f>
        <v>8917058.2325003836</v>
      </c>
      <c r="E49" s="18">
        <f t="shared" si="0"/>
        <v>1.7479557584541467E-3</v>
      </c>
      <c r="G49" s="44"/>
    </row>
    <row r="50" spans="1:7" ht="16.5" customHeight="1" x14ac:dyDescent="0.35">
      <c r="A50" s="35" t="s">
        <v>52</v>
      </c>
      <c r="B50" s="15">
        <v>20844.290612759742</v>
      </c>
      <c r="C50" s="21">
        <v>17272.050029692</v>
      </c>
      <c r="D50" s="38">
        <f>SD_Tabak!F50</f>
        <v>9010843.0350159388</v>
      </c>
      <c r="E50" s="18">
        <f t="shared" si="0"/>
        <v>1.9168073356258888E-3</v>
      </c>
      <c r="G50" s="44"/>
    </row>
    <row r="51" spans="1:7" ht="16.5" customHeight="1" x14ac:dyDescent="0.35">
      <c r="A51" s="35" t="s">
        <v>53</v>
      </c>
      <c r="B51" s="15">
        <v>13816.059317533027</v>
      </c>
      <c r="C51" s="21">
        <v>16664.129354208999</v>
      </c>
      <c r="D51" s="38">
        <f>SD_Tabak!F51</f>
        <v>9180196.9252209328</v>
      </c>
      <c r="E51" s="18">
        <f t="shared" si="0"/>
        <v>1.8152256961315627E-3</v>
      </c>
      <c r="G51" s="44"/>
    </row>
    <row r="52" spans="1:7" ht="16.5" customHeight="1" x14ac:dyDescent="0.35">
      <c r="A52" s="35" t="s">
        <v>54</v>
      </c>
      <c r="B52" s="15">
        <v>12687.491319790215</v>
      </c>
      <c r="C52" s="21">
        <v>16532.747222532002</v>
      </c>
      <c r="D52" s="38">
        <f>SD_Tabak!F52</f>
        <v>9409821.3602791131</v>
      </c>
      <c r="E52" s="18">
        <f t="shared" si="0"/>
        <v>1.7569671718020382E-3</v>
      </c>
      <c r="G52" s="44"/>
    </row>
    <row r="53" spans="1:7" ht="16.5" customHeight="1" x14ac:dyDescent="0.35">
      <c r="A53" s="35" t="s">
        <v>55</v>
      </c>
      <c r="B53" s="15">
        <v>19542.459219279026</v>
      </c>
      <c r="C53" s="21">
        <v>16579.141980447002</v>
      </c>
      <c r="D53" s="38">
        <f>SD_Tabak!F53</f>
        <v>9557876.033058716</v>
      </c>
      <c r="E53" s="18">
        <f t="shared" si="0"/>
        <v>1.7346052536257198E-3</v>
      </c>
      <c r="G53" s="44"/>
    </row>
    <row r="54" spans="1:7" ht="16.5" customHeight="1" x14ac:dyDescent="0.35">
      <c r="A54" s="35" t="s">
        <v>56</v>
      </c>
      <c r="B54" s="15">
        <v>19805.669488149771</v>
      </c>
      <c r="C54" s="21">
        <v>16254.558816893001</v>
      </c>
      <c r="D54" s="38">
        <f>SD_Tabak!F54</f>
        <v>9748204.4989695027</v>
      </c>
      <c r="E54" s="18">
        <f t="shared" si="0"/>
        <v>1.6674413035355684E-3</v>
      </c>
      <c r="G54" s="44"/>
    </row>
    <row r="55" spans="1:7" ht="16.5" customHeight="1" x14ac:dyDescent="0.35">
      <c r="A55" s="35" t="s">
        <v>57</v>
      </c>
      <c r="B55" s="15">
        <v>14312.054189072562</v>
      </c>
      <c r="C55" s="21">
        <v>15711.216247732998</v>
      </c>
      <c r="D55" s="38">
        <f>SD_Tabak!F55</f>
        <v>9979782.3482876383</v>
      </c>
      <c r="E55" s="18">
        <f t="shared" si="0"/>
        <v>1.5743044987778492E-3</v>
      </c>
      <c r="G55" s="44"/>
    </row>
    <row r="56" spans="1:7" ht="16.5" customHeight="1" x14ac:dyDescent="0.35">
      <c r="A56" s="35" t="s">
        <v>58</v>
      </c>
      <c r="B56" s="15">
        <v>12501.712607050385</v>
      </c>
      <c r="C56" s="21">
        <v>16190.757275456999</v>
      </c>
      <c r="D56" s="38">
        <f>SD_Tabak!F56</f>
        <v>10090658.175245097</v>
      </c>
      <c r="E56" s="18">
        <f t="shared" si="0"/>
        <v>1.6045293571807801E-3</v>
      </c>
      <c r="G56" s="44"/>
    </row>
    <row r="57" spans="1:7" ht="16.5" customHeight="1" x14ac:dyDescent="0.35">
      <c r="A57" s="35" t="s">
        <v>59</v>
      </c>
      <c r="B57" s="15">
        <v>18763.610237004581</v>
      </c>
      <c r="C57" s="21">
        <v>15878.95055919</v>
      </c>
      <c r="D57" s="38">
        <f>SD_Tabak!F57</f>
        <v>10257976.193834115</v>
      </c>
      <c r="E57" s="18">
        <f t="shared" si="0"/>
        <v>1.5479613384884389E-3</v>
      </c>
      <c r="G57" s="44"/>
    </row>
    <row r="58" spans="1:7" ht="16.5" customHeight="1" x14ac:dyDescent="0.35">
      <c r="A58" s="35" t="s">
        <v>60</v>
      </c>
      <c r="B58" s="15">
        <v>19368.881530903538</v>
      </c>
      <c r="C58" s="21">
        <v>15681.691055265999</v>
      </c>
      <c r="D58" s="38">
        <f>SD_Tabak!F58</f>
        <v>10433596.046108993</v>
      </c>
      <c r="E58" s="18">
        <f t="shared" si="0"/>
        <v>1.5029996355967971E-3</v>
      </c>
      <c r="G58" s="44"/>
    </row>
    <row r="59" spans="1:7" ht="16.5" customHeight="1" x14ac:dyDescent="0.35">
      <c r="A59" s="35" t="s">
        <v>61</v>
      </c>
      <c r="B59" s="15">
        <v>13265.292527939322</v>
      </c>
      <c r="C59" s="21">
        <v>15826.318940775</v>
      </c>
      <c r="D59" s="38">
        <f>SD_Tabak!F59</f>
        <v>10529815.588082587</v>
      </c>
      <c r="E59" s="18">
        <f t="shared" si="0"/>
        <v>1.5030005804362687E-3</v>
      </c>
      <c r="G59" s="44"/>
    </row>
    <row r="60" spans="1:7" ht="16.5" customHeight="1" x14ac:dyDescent="0.35">
      <c r="A60" s="35" t="s">
        <v>62</v>
      </c>
      <c r="B60" s="15">
        <v>11047.528200000001</v>
      </c>
      <c r="C60" s="21">
        <v>14981.709227935</v>
      </c>
      <c r="D60" s="38">
        <f>SD_Tabak!F60</f>
        <v>10287458.139492314</v>
      </c>
      <c r="E60" s="18">
        <f t="shared" si="0"/>
        <v>1.4563081593909014E-3</v>
      </c>
      <c r="G60" s="44"/>
    </row>
    <row r="61" spans="1:7" ht="16.5" customHeight="1" x14ac:dyDescent="0.35">
      <c r="A61" s="35" t="s">
        <v>63</v>
      </c>
      <c r="B61" s="15">
        <v>17094.989609999997</v>
      </c>
      <c r="C61" s="21">
        <v>14272.326108056001</v>
      </c>
      <c r="D61" s="38">
        <f>SD_Tabak!F61</f>
        <v>10352362.102336334</v>
      </c>
      <c r="E61" s="18">
        <f t="shared" si="0"/>
        <v>1.3786540662864763E-3</v>
      </c>
      <c r="G61" s="44"/>
    </row>
    <row r="62" spans="1:7" ht="16.5" customHeight="1" x14ac:dyDescent="0.35">
      <c r="A62" s="35" t="s">
        <v>64</v>
      </c>
      <c r="B62" s="15">
        <v>18407.988740000001</v>
      </c>
      <c r="C62" s="21">
        <v>14786.339507528999</v>
      </c>
      <c r="D62" s="38">
        <f>SD_Tabak!F62</f>
        <v>10333503.640916325</v>
      </c>
      <c r="E62" s="18">
        <f t="shared" si="0"/>
        <v>1.4309124979625806E-3</v>
      </c>
      <c r="G62" s="44"/>
    </row>
    <row r="63" spans="1:7" ht="16.5" customHeight="1" x14ac:dyDescent="0.35">
      <c r="A63" s="35" t="s">
        <v>65</v>
      </c>
      <c r="B63" s="15">
        <v>11616.62628</v>
      </c>
      <c r="C63" s="21">
        <v>14097.086353982999</v>
      </c>
      <c r="D63" s="38">
        <f>SD_Tabak!F63</f>
        <v>10333681.922118938</v>
      </c>
      <c r="E63" s="18">
        <f t="shared" si="0"/>
        <v>1.3641881432220791E-3</v>
      </c>
      <c r="G63" s="44"/>
    </row>
    <row r="64" spans="1:7" ht="16.5" customHeight="1" x14ac:dyDescent="0.35">
      <c r="A64" s="35" t="s">
        <v>66</v>
      </c>
      <c r="B64" s="15">
        <v>10717.969109999998</v>
      </c>
      <c r="C64" s="21">
        <v>14610.960323464002</v>
      </c>
      <c r="D64" s="38">
        <f>SD_Tabak!F64</f>
        <v>10409115.682051815</v>
      </c>
      <c r="E64" s="18">
        <f t="shared" si="0"/>
        <v>1.4036697035327722E-3</v>
      </c>
      <c r="G64" s="44"/>
    </row>
    <row r="65" spans="1:7" ht="16.5" customHeight="1" x14ac:dyDescent="0.35">
      <c r="A65" s="35" t="s">
        <v>67</v>
      </c>
      <c r="B65" s="15">
        <v>15407.547129999997</v>
      </c>
      <c r="C65" s="21">
        <v>12644.051138990999</v>
      </c>
      <c r="D65" s="38">
        <f>SD_Tabak!F65</f>
        <v>10403945.835573826</v>
      </c>
      <c r="E65" s="18">
        <f t="shared" si="0"/>
        <v>1.2153130493776374E-3</v>
      </c>
      <c r="G65" s="44"/>
    </row>
    <row r="66" spans="1:7" ht="16.5" customHeight="1" x14ac:dyDescent="0.35">
      <c r="A66" s="35" t="s">
        <v>68</v>
      </c>
      <c r="B66" s="15">
        <v>17720.700769999999</v>
      </c>
      <c r="C66" s="21">
        <v>14151.318331177001</v>
      </c>
      <c r="D66" s="38">
        <f>SD_Tabak!F66</f>
        <v>10435275.963666016</v>
      </c>
      <c r="E66" s="18">
        <f t="shared" si="0"/>
        <v>1.3561038903474769E-3</v>
      </c>
      <c r="G66" s="44"/>
    </row>
    <row r="67" spans="1:7" ht="16.5" customHeight="1" x14ac:dyDescent="0.35">
      <c r="A67" s="35" t="s">
        <v>69</v>
      </c>
      <c r="B67" s="15">
        <v>12000.258699999998</v>
      </c>
      <c r="C67" s="21">
        <v>14425.780353411999</v>
      </c>
      <c r="D67" s="38">
        <f>SD_Tabak!F67</f>
        <v>10378076.254183846</v>
      </c>
      <c r="E67" s="18">
        <f t="shared" si="0"/>
        <v>1.3900245093686175E-3</v>
      </c>
      <c r="G67" s="44"/>
    </row>
    <row r="68" spans="1:7" ht="16.5" customHeight="1" x14ac:dyDescent="0.35">
      <c r="A68" s="35" t="s">
        <v>70</v>
      </c>
      <c r="B68" s="15">
        <v>10363.107719999998</v>
      </c>
      <c r="C68" s="21">
        <v>14174.212024844001</v>
      </c>
      <c r="D68" s="38">
        <f>SD_Tabak!F68</f>
        <v>10253334.448063876</v>
      </c>
      <c r="E68" s="18">
        <f t="shared" ref="E68:E121" si="1">C68/D68</f>
        <v>1.3824002422470963E-3</v>
      </c>
      <c r="G68" s="44"/>
    </row>
    <row r="69" spans="1:7" ht="16.5" customHeight="1" x14ac:dyDescent="0.35">
      <c r="A69" s="35" t="s">
        <v>71</v>
      </c>
      <c r="B69" s="15">
        <v>17674.584940000001</v>
      </c>
      <c r="C69" s="21">
        <v>14978.800418983999</v>
      </c>
      <c r="D69" s="38">
        <f>SD_Tabak!F69</f>
        <v>10197951.630660279</v>
      </c>
      <c r="E69" s="18">
        <f t="shared" si="1"/>
        <v>1.4688048111495288E-3</v>
      </c>
      <c r="G69" s="44"/>
    </row>
    <row r="70" spans="1:7" ht="16.5" customHeight="1" x14ac:dyDescent="0.35">
      <c r="A70" s="35" t="s">
        <v>72</v>
      </c>
      <c r="B70" s="15">
        <v>17613.309599999997</v>
      </c>
      <c r="C70" s="21">
        <v>14141.363692621999</v>
      </c>
      <c r="D70" s="38">
        <f>SD_Tabak!F70</f>
        <v>10178243.77007081</v>
      </c>
      <c r="E70" s="18">
        <f t="shared" si="1"/>
        <v>1.3893716845537506E-3</v>
      </c>
      <c r="G70" s="44"/>
    </row>
    <row r="71" spans="1:7" ht="16.5" customHeight="1" x14ac:dyDescent="0.35">
      <c r="A71" s="35" t="s">
        <v>73</v>
      </c>
      <c r="B71" s="15">
        <v>12008.678349999998</v>
      </c>
      <c r="C71" s="21">
        <v>14549.378361668001</v>
      </c>
      <c r="D71" s="38">
        <f>SD_Tabak!F71</f>
        <v>10202942.280080736</v>
      </c>
      <c r="E71" s="18">
        <f t="shared" si="1"/>
        <v>1.4259983014970924E-3</v>
      </c>
      <c r="G71" s="44"/>
    </row>
    <row r="72" spans="1:7" ht="16.5" customHeight="1" x14ac:dyDescent="0.35">
      <c r="A72" s="35" t="s">
        <v>74</v>
      </c>
      <c r="B72" s="15">
        <v>10356.543889999999</v>
      </c>
      <c r="C72" s="21">
        <v>13813.486318813</v>
      </c>
      <c r="D72" s="38">
        <f>SD_Tabak!F72</f>
        <v>10241482.223491212</v>
      </c>
      <c r="E72" s="18">
        <f t="shared" si="1"/>
        <v>1.3487780398747917E-3</v>
      </c>
      <c r="G72" s="44"/>
    </row>
    <row r="73" spans="1:7" ht="16.5" customHeight="1" x14ac:dyDescent="0.35">
      <c r="A73" s="35" t="s">
        <v>75</v>
      </c>
      <c r="B73" s="15">
        <v>16847.21888</v>
      </c>
      <c r="C73" s="21">
        <v>14159.033995204998</v>
      </c>
      <c r="D73" s="38">
        <f>SD_Tabak!F73</f>
        <v>10245781.371238651</v>
      </c>
      <c r="E73" s="18">
        <f t="shared" si="1"/>
        <v>1.3819379393504724E-3</v>
      </c>
      <c r="G73" s="44"/>
    </row>
    <row r="74" spans="1:7" ht="16.5" customHeight="1" x14ac:dyDescent="0.35">
      <c r="A74" s="35" t="s">
        <v>76</v>
      </c>
      <c r="B74" s="15">
        <v>17563.419840000002</v>
      </c>
      <c r="C74" s="21">
        <v>14385.612901854998</v>
      </c>
      <c r="D74" s="38">
        <f>SD_Tabak!F74</f>
        <v>10236554.719116682</v>
      </c>
      <c r="E74" s="18">
        <f t="shared" si="1"/>
        <v>1.4053178336447499E-3</v>
      </c>
      <c r="G74" s="44"/>
    </row>
    <row r="75" spans="1:7" ht="16.5" customHeight="1" x14ac:dyDescent="0.35">
      <c r="A75" s="35" t="s">
        <v>77</v>
      </c>
      <c r="B75" s="15">
        <v>11326.904539999996</v>
      </c>
      <c r="C75" s="21">
        <v>13536.388517788</v>
      </c>
      <c r="D75" s="38">
        <f>SD_Tabak!F75</f>
        <v>10198535.736136712</v>
      </c>
      <c r="E75" s="18">
        <f t="shared" si="1"/>
        <v>1.3272874526314789E-3</v>
      </c>
      <c r="G75" s="44"/>
    </row>
    <row r="76" spans="1:7" ht="16.5" customHeight="1" x14ac:dyDescent="0.35">
      <c r="A76" s="35" t="s">
        <v>78</v>
      </c>
      <c r="B76" s="15">
        <v>10389.068239999999</v>
      </c>
      <c r="C76" s="21">
        <v>14093.138884167</v>
      </c>
      <c r="D76" s="38">
        <f>SD_Tabak!F76</f>
        <v>10111470.451715434</v>
      </c>
      <c r="E76" s="18">
        <f t="shared" si="1"/>
        <v>1.3937773889035167E-3</v>
      </c>
      <c r="G76" s="44"/>
    </row>
    <row r="77" spans="1:7" ht="16.5" customHeight="1" x14ac:dyDescent="0.35">
      <c r="A77" s="35" t="s">
        <v>79</v>
      </c>
      <c r="B77" s="15">
        <v>16540.290919999999</v>
      </c>
      <c r="C77" s="21">
        <v>13783.659993357</v>
      </c>
      <c r="D77" s="38">
        <f>SD_Tabak!F77</f>
        <v>10125608.271835333</v>
      </c>
      <c r="E77" s="18">
        <f t="shared" si="1"/>
        <v>1.3612673553347547E-3</v>
      </c>
      <c r="G77" s="44"/>
    </row>
    <row r="78" spans="1:7" ht="16.5" customHeight="1" x14ac:dyDescent="0.35">
      <c r="A78" s="35" t="s">
        <v>80</v>
      </c>
      <c r="B78" s="15">
        <v>16910.459330000002</v>
      </c>
      <c r="C78" s="21">
        <v>13683.569234178</v>
      </c>
      <c r="D78" s="38">
        <f>SD_Tabak!F78</f>
        <v>10124466.289709207</v>
      </c>
      <c r="E78" s="18">
        <f t="shared" si="1"/>
        <v>1.35153487034535E-3</v>
      </c>
      <c r="G78" s="44"/>
    </row>
    <row r="79" spans="1:7" ht="16.5" customHeight="1" x14ac:dyDescent="0.35">
      <c r="A79" s="35" t="s">
        <v>81</v>
      </c>
      <c r="B79" s="15">
        <v>11896.000179999999</v>
      </c>
      <c r="C79" s="21">
        <v>14097.003458325999</v>
      </c>
      <c r="D79" s="38">
        <f>SD_Tabak!F79</f>
        <v>10157436.529645346</v>
      </c>
      <c r="E79" s="18">
        <f t="shared" si="1"/>
        <v>1.3878505090514413E-3</v>
      </c>
      <c r="G79" s="44"/>
    </row>
    <row r="80" spans="1:7" ht="16.5" customHeight="1" x14ac:dyDescent="0.35">
      <c r="A80" s="35" t="s">
        <v>82</v>
      </c>
      <c r="B80" s="15">
        <v>10536.935759999998</v>
      </c>
      <c r="C80" s="21">
        <v>14223.116335417999</v>
      </c>
      <c r="D80" s="38">
        <f>SD_Tabak!F80</f>
        <v>10268999.504273342</v>
      </c>
      <c r="E80" s="18">
        <f t="shared" si="1"/>
        <v>1.385053756161853E-3</v>
      </c>
      <c r="F80" s="19"/>
      <c r="G80" s="44"/>
    </row>
    <row r="81" spans="1:7" ht="16.5" customHeight="1" x14ac:dyDescent="0.35">
      <c r="A81" s="35" t="s">
        <v>83</v>
      </c>
      <c r="B81" s="15">
        <v>16782.540549999998</v>
      </c>
      <c r="C81" s="21">
        <v>14035.232924251999</v>
      </c>
      <c r="D81" s="38">
        <f>SD_Tabak!F81</f>
        <v>10302532.799964884</v>
      </c>
      <c r="E81" s="18">
        <f t="shared" si="1"/>
        <v>1.3623089774875395E-3</v>
      </c>
      <c r="F81" s="19"/>
      <c r="G81" s="44"/>
    </row>
    <row r="82" spans="1:7" ht="16.5" customHeight="1" x14ac:dyDescent="0.35">
      <c r="A82" s="35" t="s">
        <v>84</v>
      </c>
      <c r="B82" s="15">
        <v>16034.705910000001</v>
      </c>
      <c r="C82" s="21">
        <v>12935.281175435</v>
      </c>
      <c r="D82" s="38">
        <f>SD_Tabak!F82</f>
        <v>10348134.749650663</v>
      </c>
      <c r="E82" s="18">
        <f t="shared" si="1"/>
        <v>1.2500108945596863E-3</v>
      </c>
      <c r="F82" s="19"/>
      <c r="G82" s="44"/>
    </row>
    <row r="83" spans="1:7" ht="16.5" customHeight="1" x14ac:dyDescent="0.35">
      <c r="A83" s="35" t="s">
        <v>85</v>
      </c>
      <c r="B83" s="15">
        <v>12085.380690000002</v>
      </c>
      <c r="C83" s="21">
        <v>14292.284945776</v>
      </c>
      <c r="D83" s="38">
        <f>SD_Tabak!F83</f>
        <v>10417445.077866104</v>
      </c>
      <c r="E83" s="18">
        <f t="shared" si="1"/>
        <v>1.371956831924437E-3</v>
      </c>
      <c r="F83" s="19"/>
      <c r="G83" s="44"/>
    </row>
    <row r="84" spans="1:7" ht="16.5" customHeight="1" x14ac:dyDescent="0.35">
      <c r="A84" s="35" t="s">
        <v>86</v>
      </c>
      <c r="B84" s="15">
        <v>11037.291229999999</v>
      </c>
      <c r="C84" s="21">
        <v>14624.337021419</v>
      </c>
      <c r="D84" s="38">
        <f>SD_Tabak!F84</f>
        <v>10488959.676918034</v>
      </c>
      <c r="E84" s="18">
        <f t="shared" si="1"/>
        <v>1.394260009751135E-3</v>
      </c>
      <c r="F84" s="19"/>
      <c r="G84" s="44"/>
    </row>
    <row r="85" spans="1:7" ht="16.5" customHeight="1" x14ac:dyDescent="0.35">
      <c r="A85" s="35" t="s">
        <v>87</v>
      </c>
      <c r="B85" s="15">
        <v>16391.722389999999</v>
      </c>
      <c r="C85" s="21">
        <v>13615.487653291999</v>
      </c>
      <c r="D85" s="38">
        <f>SD_Tabak!F85</f>
        <v>10561289.45823524</v>
      </c>
      <c r="E85" s="18">
        <f t="shared" si="1"/>
        <v>1.2891880018187766E-3</v>
      </c>
      <c r="F85" s="19"/>
      <c r="G85" s="44"/>
    </row>
    <row r="86" spans="1:7" ht="16.5" customHeight="1" x14ac:dyDescent="0.35">
      <c r="A86" s="35" t="s">
        <v>88</v>
      </c>
      <c r="B86" s="15">
        <v>17607.857829999997</v>
      </c>
      <c r="C86" s="21">
        <v>14660.347331632998</v>
      </c>
      <c r="D86" s="38">
        <f>SD_Tabak!F86</f>
        <v>10659026.445409594</v>
      </c>
      <c r="E86" s="18">
        <f t="shared" si="1"/>
        <v>1.3753927159029246E-3</v>
      </c>
      <c r="G86" s="44"/>
    </row>
    <row r="87" spans="1:7" ht="16.5" customHeight="1" x14ac:dyDescent="0.35">
      <c r="A87" s="35" t="s">
        <v>89</v>
      </c>
      <c r="B87" s="15">
        <v>12210.449939999999</v>
      </c>
      <c r="C87" s="21">
        <v>14432.479139117</v>
      </c>
      <c r="D87" s="38">
        <f>SD_Tabak!F87</f>
        <v>10730914.227232</v>
      </c>
      <c r="E87" s="18">
        <f t="shared" si="1"/>
        <v>1.3449440405078892E-3</v>
      </c>
      <c r="G87" s="44"/>
    </row>
    <row r="88" spans="1:7" ht="16.5" customHeight="1" x14ac:dyDescent="0.35">
      <c r="A88" s="35" t="s">
        <v>90</v>
      </c>
      <c r="B88" s="15">
        <v>10838.64875</v>
      </c>
      <c r="C88" s="21">
        <v>13990.263473766001</v>
      </c>
      <c r="D88" s="38">
        <f>SD_Tabak!F88</f>
        <v>10814090.103348449</v>
      </c>
      <c r="E88" s="18">
        <f t="shared" si="1"/>
        <v>1.293706945296682E-3</v>
      </c>
      <c r="F88" s="43"/>
      <c r="G88" s="45"/>
    </row>
    <row r="89" spans="1:7" ht="16.5" customHeight="1" x14ac:dyDescent="0.35">
      <c r="A89" s="35" t="s">
        <v>91</v>
      </c>
      <c r="B89" s="15">
        <v>17161.138340000001</v>
      </c>
      <c r="C89" s="21">
        <v>14381.639711709002</v>
      </c>
      <c r="D89" s="38">
        <f>SD_Tabak!F89</f>
        <v>10933918.68736745</v>
      </c>
      <c r="E89" s="18">
        <f t="shared" si="1"/>
        <v>1.3153234556540915E-3</v>
      </c>
      <c r="F89" s="43"/>
      <c r="G89" s="45"/>
    </row>
    <row r="90" spans="1:7" ht="16.5" customHeight="1" x14ac:dyDescent="0.35">
      <c r="A90" s="35" t="s">
        <v>92</v>
      </c>
      <c r="B90" s="15">
        <v>17091.27102</v>
      </c>
      <c r="C90" s="21">
        <v>14233.593909198</v>
      </c>
      <c r="D90" s="38">
        <f>SD_Tabak!F90</f>
        <v>11043566.374439517</v>
      </c>
      <c r="E90" s="18">
        <f t="shared" si="1"/>
        <v>1.2888584562811018E-3</v>
      </c>
      <c r="F90" s="43"/>
      <c r="G90" s="45"/>
    </row>
    <row r="91" spans="1:7" ht="16.5" customHeight="1" x14ac:dyDescent="0.35">
      <c r="A91" s="35" t="s">
        <v>93</v>
      </c>
      <c r="B91" s="15">
        <v>11627.138829999996</v>
      </c>
      <c r="C91" s="21">
        <v>14099.355010707</v>
      </c>
      <c r="D91" s="38">
        <f>SD_Tabak!F91</f>
        <v>11198370.75284005</v>
      </c>
      <c r="E91" s="18">
        <f t="shared" si="1"/>
        <v>1.2590541358108924E-3</v>
      </c>
      <c r="F91" s="43"/>
      <c r="G91" s="45"/>
    </row>
    <row r="92" spans="1:7" ht="16.5" customHeight="1" x14ac:dyDescent="0.35">
      <c r="A92" s="35" t="s">
        <v>94</v>
      </c>
      <c r="B92" s="15">
        <v>11567.742180000001</v>
      </c>
      <c r="C92" s="21">
        <v>14712.885842134998</v>
      </c>
      <c r="D92" s="38">
        <f>SD_Tabak!F92</f>
        <v>11333776.694175743</v>
      </c>
      <c r="E92" s="18">
        <f t="shared" si="1"/>
        <v>1.2981450260702355E-3</v>
      </c>
      <c r="F92" s="43"/>
      <c r="G92" s="46"/>
    </row>
    <row r="93" spans="1:7" ht="16.5" customHeight="1" x14ac:dyDescent="0.35">
      <c r="A93" s="35" t="s">
        <v>95</v>
      </c>
      <c r="B93" s="15">
        <v>16734.554750000003</v>
      </c>
      <c r="C93" s="21">
        <v>13979.246934200999</v>
      </c>
      <c r="D93" s="38">
        <f>SD_Tabak!F93</f>
        <v>11521985.463271864</v>
      </c>
      <c r="E93" s="18">
        <f t="shared" si="1"/>
        <v>1.2132671906905318E-3</v>
      </c>
      <c r="F93" s="43"/>
      <c r="G93" s="46"/>
    </row>
    <row r="94" spans="1:7" ht="16.5" customHeight="1" x14ac:dyDescent="0.35">
      <c r="A94" s="35" t="s">
        <v>96</v>
      </c>
      <c r="B94" s="15">
        <v>16911.487929999999</v>
      </c>
      <c r="C94" s="21">
        <v>14245.296505571001</v>
      </c>
      <c r="D94" s="38">
        <f>SD_Tabak!F94</f>
        <v>11634989.550072875</v>
      </c>
      <c r="E94" s="18">
        <f t="shared" si="1"/>
        <v>1.2243497464492158E-3</v>
      </c>
      <c r="F94" s="43"/>
      <c r="G94" s="46"/>
    </row>
    <row r="95" spans="1:7" ht="16.5" customHeight="1" x14ac:dyDescent="0.35">
      <c r="A95" s="35" t="s">
        <v>97</v>
      </c>
      <c r="B95" s="15">
        <v>12077.50996000001</v>
      </c>
      <c r="C95" s="21">
        <v>14658.959196717</v>
      </c>
      <c r="D95" s="38">
        <f>SD_Tabak!F95</f>
        <v>11739827.892005973</v>
      </c>
      <c r="E95" s="18">
        <f t="shared" si="1"/>
        <v>1.2486519676066766E-3</v>
      </c>
      <c r="F95" s="43"/>
      <c r="G95" s="46"/>
    </row>
    <row r="96" spans="1:7" ht="16.5" customHeight="1" x14ac:dyDescent="0.35">
      <c r="A96" s="35" t="s">
        <v>98</v>
      </c>
      <c r="B96" s="15">
        <v>12157.383430000002</v>
      </c>
      <c r="C96" s="21">
        <v>15171.845965548</v>
      </c>
      <c r="D96" s="38">
        <f>SD_Tabak!F96</f>
        <v>11917598.541395074</v>
      </c>
      <c r="E96" s="18">
        <f t="shared" si="1"/>
        <v>1.2730623466505849E-3</v>
      </c>
      <c r="F96" s="43"/>
      <c r="G96" s="46"/>
    </row>
    <row r="97" spans="1:6" ht="16.5" customHeight="1" x14ac:dyDescent="0.35">
      <c r="A97" s="35" t="s">
        <v>99</v>
      </c>
      <c r="B97" s="15">
        <v>17580.452579999997</v>
      </c>
      <c r="C97" s="21">
        <v>14928.040930383999</v>
      </c>
      <c r="D97" s="38">
        <f>SD_Tabak!F97</f>
        <v>11934472.74121234</v>
      </c>
      <c r="E97" s="18">
        <f t="shared" si="1"/>
        <v>1.2508337196023931E-3</v>
      </c>
      <c r="F97" s="43"/>
    </row>
    <row r="98" spans="1:6" ht="16.5" customHeight="1" x14ac:dyDescent="0.35">
      <c r="A98" s="35" t="s">
        <v>100</v>
      </c>
      <c r="B98" s="15">
        <v>17459.413520000002</v>
      </c>
      <c r="C98" s="21">
        <v>14684.206966483</v>
      </c>
      <c r="D98" s="38">
        <f>SD_Tabak!F98</f>
        <v>12089637.876598852</v>
      </c>
      <c r="E98" s="18">
        <f t="shared" si="1"/>
        <v>1.2146109847430825E-3</v>
      </c>
      <c r="F98" s="43"/>
    </row>
    <row r="99" spans="1:6" ht="16.5" customHeight="1" x14ac:dyDescent="0.35">
      <c r="A99" s="35" t="s">
        <v>101</v>
      </c>
      <c r="B99" s="15">
        <v>12449.04689999999</v>
      </c>
      <c r="C99" s="21">
        <v>14966.905998692</v>
      </c>
      <c r="D99" s="38">
        <f>SD_Tabak!F99</f>
        <v>12164424.718648674</v>
      </c>
      <c r="E99" s="18">
        <f t="shared" si="1"/>
        <v>1.2303833798031551E-3</v>
      </c>
      <c r="F99" s="43"/>
    </row>
    <row r="100" spans="1:6" ht="16.5" customHeight="1" x14ac:dyDescent="0.35">
      <c r="A100" s="35" t="s">
        <v>102</v>
      </c>
      <c r="B100" s="15">
        <v>12187.06792</v>
      </c>
      <c r="C100" s="21">
        <v>15268.327437378</v>
      </c>
      <c r="D100" s="38">
        <f>SD_Tabak!F100</f>
        <v>12249760.503253525</v>
      </c>
      <c r="E100" s="18">
        <f t="shared" si="1"/>
        <v>1.2464184449420661E-3</v>
      </c>
    </row>
    <row r="101" spans="1:6" ht="16.5" customHeight="1" x14ac:dyDescent="0.35">
      <c r="A101" s="35" t="s">
        <v>103</v>
      </c>
      <c r="B101" s="15">
        <v>17215.741239999999</v>
      </c>
      <c r="C101" s="21">
        <v>14681.575127536</v>
      </c>
      <c r="D101" s="38">
        <f>SD_Tabak!F101</f>
        <v>12354133.266884526</v>
      </c>
      <c r="E101" s="18">
        <f t="shared" si="1"/>
        <v>1.1883937796664556E-3</v>
      </c>
    </row>
    <row r="102" spans="1:6" ht="16.5" customHeight="1" x14ac:dyDescent="0.35">
      <c r="A102" s="35" t="s">
        <v>104</v>
      </c>
      <c r="B102" s="15">
        <v>17321.63781</v>
      </c>
      <c r="C102" s="21">
        <v>14234.072524030002</v>
      </c>
      <c r="D102" s="38">
        <f>SD_Tabak!F102</f>
        <v>12332309.440020312</v>
      </c>
      <c r="E102" s="18">
        <f t="shared" si="1"/>
        <v>1.1542098090596207E-3</v>
      </c>
    </row>
    <row r="103" spans="1:6" ht="16.5" customHeight="1" x14ac:dyDescent="0.35">
      <c r="A103" s="35" t="s">
        <v>105</v>
      </c>
      <c r="B103" s="15">
        <v>12625.681320000016</v>
      </c>
      <c r="C103" s="21">
        <v>15193.516202879</v>
      </c>
      <c r="D103" s="38">
        <f>SD_Tabak!F103</f>
        <v>12420844.028805405</v>
      </c>
      <c r="E103" s="18">
        <f t="shared" si="1"/>
        <v>1.2232273561799377E-3</v>
      </c>
    </row>
    <row r="104" spans="1:6" ht="16.5" customHeight="1" x14ac:dyDescent="0.35">
      <c r="A104" s="35" t="s">
        <v>106</v>
      </c>
      <c r="B104" s="15">
        <v>11668.964619999999</v>
      </c>
      <c r="C104" s="21">
        <v>14386.273930346</v>
      </c>
      <c r="D104" s="38">
        <f>SD_Tabak!F104</f>
        <v>12321586.28866923</v>
      </c>
      <c r="E104" s="18">
        <f t="shared" si="1"/>
        <v>1.1675667071840766E-3</v>
      </c>
    </row>
    <row r="105" spans="1:6" ht="16.5" customHeight="1" x14ac:dyDescent="0.35">
      <c r="A105" s="35" t="s">
        <v>107</v>
      </c>
      <c r="B105" s="15">
        <v>16830.656329999998</v>
      </c>
      <c r="C105" s="21">
        <v>14430.382638174</v>
      </c>
      <c r="D105" s="38">
        <f>SD_Tabak!F105</f>
        <v>11823823.534428492</v>
      </c>
      <c r="E105" s="18">
        <f t="shared" si="1"/>
        <v>1.2204497636619622E-3</v>
      </c>
    </row>
    <row r="106" spans="1:6" ht="16.5" customHeight="1" x14ac:dyDescent="0.35">
      <c r="A106" s="35" t="s">
        <v>108</v>
      </c>
      <c r="B106" s="15">
        <v>17691.803760000003</v>
      </c>
      <c r="C106" s="21">
        <v>14478.659298444001</v>
      </c>
      <c r="D106" s="38">
        <f>SD_Tabak!F106</f>
        <v>12345686.629844591</v>
      </c>
      <c r="E106" s="18">
        <f t="shared" si="1"/>
        <v>1.1727706795540346E-3</v>
      </c>
    </row>
    <row r="107" spans="1:6" ht="16.5" customHeight="1" x14ac:dyDescent="0.35">
      <c r="A107" s="35" t="s">
        <v>109</v>
      </c>
      <c r="B107" s="15">
        <v>10874.87379999999</v>
      </c>
      <c r="C107" s="21">
        <v>13429.651691051</v>
      </c>
      <c r="D107" s="38">
        <f>SD_Tabak!F107</f>
        <v>12186010.05119166</v>
      </c>
      <c r="E107" s="18">
        <f t="shared" si="1"/>
        <v>1.1020548673958894E-3</v>
      </c>
    </row>
    <row r="108" spans="1:6" ht="16.5" customHeight="1" x14ac:dyDescent="0.35">
      <c r="A108" s="35" t="s">
        <v>110</v>
      </c>
      <c r="B108" s="15">
        <v>10974.82101</v>
      </c>
      <c r="C108" s="21">
        <v>14043.988784274001</v>
      </c>
      <c r="D108" s="38">
        <f>SD_Tabak!F108</f>
        <v>11867462.078372853</v>
      </c>
      <c r="E108" s="18">
        <f t="shared" si="1"/>
        <v>1.1834028785200526E-3</v>
      </c>
    </row>
    <row r="109" spans="1:6" ht="16.5" customHeight="1" x14ac:dyDescent="0.35">
      <c r="A109" s="35" t="s">
        <v>111</v>
      </c>
      <c r="B109" s="15">
        <v>15907.718049999999</v>
      </c>
      <c r="C109" s="21">
        <v>13585.133959359002</v>
      </c>
      <c r="D109" s="38">
        <f>SD_Tabak!F109</f>
        <v>12577420.864158956</v>
      </c>
      <c r="E109" s="18">
        <f t="shared" si="1"/>
        <v>1.0801208058538979E-3</v>
      </c>
    </row>
    <row r="110" spans="1:6" ht="16.5" customHeight="1" x14ac:dyDescent="0.35">
      <c r="A110" s="35" t="s">
        <v>112</v>
      </c>
      <c r="B110" s="15">
        <v>16988.29348</v>
      </c>
      <c r="C110" s="21">
        <v>13676.931237930999</v>
      </c>
      <c r="D110" s="38">
        <f>SD_Tabak!F110</f>
        <v>12789124.220657146</v>
      </c>
      <c r="E110" s="18">
        <f t="shared" si="1"/>
        <v>1.0694189064048543E-3</v>
      </c>
    </row>
    <row r="111" spans="1:6" ht="16.5" customHeight="1" x14ac:dyDescent="0.35">
      <c r="A111" s="35" t="s">
        <v>113</v>
      </c>
      <c r="B111" s="15">
        <v>11132.321000000009</v>
      </c>
      <c r="C111" s="21">
        <v>13623.236830075999</v>
      </c>
      <c r="D111" s="38">
        <f>SD_Tabak!F111</f>
        <v>12823301.29917332</v>
      </c>
      <c r="E111" s="18">
        <f t="shared" si="1"/>
        <v>1.0623814033718642E-3</v>
      </c>
    </row>
    <row r="112" spans="1:6" ht="16.5" customHeight="1" x14ac:dyDescent="0.35">
      <c r="A112" s="35" t="s">
        <v>114</v>
      </c>
      <c r="B112" s="15">
        <v>11854.126479999999</v>
      </c>
      <c r="C112" s="21">
        <v>15002.334057910999</v>
      </c>
      <c r="D112" s="38">
        <f>SD_Tabak!F112</f>
        <v>13212614.346671069</v>
      </c>
      <c r="E112" s="18">
        <f t="shared" si="1"/>
        <v>1.1354553810685355E-3</v>
      </c>
    </row>
    <row r="113" spans="1:5" ht="16.5" customHeight="1" x14ac:dyDescent="0.35">
      <c r="A113" s="35" t="s">
        <v>115</v>
      </c>
      <c r="B113" s="15">
        <v>16171.91293</v>
      </c>
      <c r="C113" s="21">
        <v>13908.730121895</v>
      </c>
      <c r="D113" s="38">
        <f>SD_Tabak!F113</f>
        <v>13335338.687424187</v>
      </c>
      <c r="E113" s="18">
        <f t="shared" si="1"/>
        <v>1.0429978906356197E-3</v>
      </c>
    </row>
    <row r="114" spans="1:5" ht="16.5" customHeight="1" x14ac:dyDescent="0.35">
      <c r="A114" s="35" t="s">
        <v>116</v>
      </c>
      <c r="B114" s="15">
        <v>16534.586450000003</v>
      </c>
      <c r="C114" s="21">
        <v>13170.947648882</v>
      </c>
      <c r="D114" s="38">
        <f>SD_Tabak!F114</f>
        <v>13289276.873610487</v>
      </c>
      <c r="E114" s="18">
        <f t="shared" si="1"/>
        <v>9.9109588686774504E-4</v>
      </c>
    </row>
    <row r="115" spans="1:5" ht="16.5" customHeight="1" x14ac:dyDescent="0.35">
      <c r="A115" s="35" t="s">
        <v>117</v>
      </c>
      <c r="B115" s="15">
        <v>11783.17461</v>
      </c>
      <c r="C115" s="21">
        <v>14421.74970407</v>
      </c>
      <c r="D115" s="38">
        <f>SD_Tabak!F115</f>
        <v>13335680.506836554</v>
      </c>
      <c r="E115" s="18">
        <f t="shared" si="1"/>
        <v>1.0814408531065716E-3</v>
      </c>
    </row>
    <row r="116" spans="1:5" ht="16.5" customHeight="1" x14ac:dyDescent="0.35">
      <c r="A116" s="35" t="s">
        <v>118</v>
      </c>
      <c r="B116" s="15">
        <v>9786.0502400000005</v>
      </c>
      <c r="C116" s="21">
        <v>12783.771001105</v>
      </c>
      <c r="D116" s="38">
        <f>SD_Tabak!F116</f>
        <v>12927185.375974279</v>
      </c>
      <c r="E116" s="18">
        <f t="shared" si="1"/>
        <v>9.889059860520126E-4</v>
      </c>
    </row>
    <row r="117" spans="1:5" ht="16.5" customHeight="1" x14ac:dyDescent="0.35">
      <c r="A117" s="35" t="s">
        <v>119</v>
      </c>
      <c r="B117" s="15">
        <v>15441.22883</v>
      </c>
      <c r="C117" s="21">
        <v>13186.246927818</v>
      </c>
      <c r="D117" s="38">
        <f>SD_Tabak!F117</f>
        <v>12877119.779768825</v>
      </c>
      <c r="E117" s="18">
        <f t="shared" si="1"/>
        <v>1.0240059231672943E-3</v>
      </c>
    </row>
    <row r="118" spans="1:5" ht="16.5" customHeight="1" x14ac:dyDescent="0.35">
      <c r="A118" s="35" t="s">
        <v>120</v>
      </c>
      <c r="B118" s="15">
        <v>16213.981390000001</v>
      </c>
      <c r="C118" s="21">
        <v>13078.543106075</v>
      </c>
      <c r="D118" s="38">
        <f>SD_Tabak!F118</f>
        <v>12903149.069555787</v>
      </c>
      <c r="E118" s="18">
        <f t="shared" si="1"/>
        <v>1.0135931186700032E-3</v>
      </c>
    </row>
    <row r="119" spans="1:5" ht="16.5" customHeight="1" x14ac:dyDescent="0.35">
      <c r="A119" s="35" t="s">
        <v>121</v>
      </c>
      <c r="B119" s="15">
        <v>11456.381980000013</v>
      </c>
      <c r="C119" s="21">
        <v>14010.49752916</v>
      </c>
      <c r="D119" s="38">
        <f>SD_Tabak!F119</f>
        <v>12898737.344441229</v>
      </c>
      <c r="E119" s="18">
        <f t="shared" si="1"/>
        <v>1.0861913964933855E-3</v>
      </c>
    </row>
    <row r="120" spans="1:5" ht="16.5" customHeight="1" x14ac:dyDescent="0.35">
      <c r="A120" s="35" t="s">
        <v>122</v>
      </c>
      <c r="B120" s="15">
        <v>11259.1463</v>
      </c>
      <c r="C120" s="21">
        <v>14199.838773077001</v>
      </c>
      <c r="D120" s="38">
        <f>SD_Tabak!F120</f>
        <v>13081864.188129434</v>
      </c>
      <c r="E120" s="18">
        <f t="shared" si="1"/>
        <v>1.0854598831535052E-3</v>
      </c>
    </row>
    <row r="121" spans="1:5" ht="16.5" customHeight="1" x14ac:dyDescent="0.35">
      <c r="A121" s="35" t="s">
        <v>123</v>
      </c>
      <c r="B121" s="15">
        <v>16501.644</v>
      </c>
      <c r="C121" s="21">
        <v>14251.554176722999</v>
      </c>
      <c r="D121" s="38">
        <f>SD_Tabak!F121</f>
        <v>13127050.725936258</v>
      </c>
      <c r="E121" s="18">
        <f t="shared" si="1"/>
        <v>1.0856630688997767E-3</v>
      </c>
    </row>
  </sheetData>
  <mergeCells count="3">
    <mergeCell ref="A1:E1"/>
    <mergeCell ref="B2:C2"/>
    <mergeCell ref="E2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F5101-3D8D-4BE4-87FD-CC07FCEEEEB3}">
  <sheetPr codeName="Hárok6"/>
  <dimension ref="A1:G121"/>
  <sheetViews>
    <sheetView showGridLines="0" workbookViewId="0">
      <pane ySplit="3" topLeftCell="A100" activePane="bottomLeft" state="frozen"/>
      <selection activeCell="B130" sqref="B130:B131"/>
      <selection pane="bottomLeft" activeCell="B130" sqref="B130:B131"/>
    </sheetView>
  </sheetViews>
  <sheetFormatPr defaultColWidth="8.8984375" defaultRowHeight="16.5" customHeight="1" x14ac:dyDescent="0.35"/>
  <cols>
    <col min="1" max="1" width="14" style="3" customWidth="1"/>
    <col min="2" max="5" width="16.59765625" style="3" customWidth="1"/>
    <col min="6" max="16384" width="8.8984375" style="3"/>
  </cols>
  <sheetData>
    <row r="1" spans="1:7" ht="16.5" customHeight="1" x14ac:dyDescent="0.35">
      <c r="A1" s="29" t="s">
        <v>131</v>
      </c>
      <c r="B1" s="30"/>
      <c r="C1" s="30"/>
      <c r="D1" s="30"/>
      <c r="E1" s="30"/>
    </row>
    <row r="2" spans="1:7" ht="16.5" customHeight="1" x14ac:dyDescent="0.35">
      <c r="A2" s="4"/>
      <c r="B2" s="7" t="s">
        <v>1</v>
      </c>
      <c r="C2" s="7"/>
      <c r="D2" s="41" t="s">
        <v>128</v>
      </c>
      <c r="E2" s="8" t="s">
        <v>3</v>
      </c>
    </row>
    <row r="3" spans="1:7" ht="26.15" customHeight="1" x14ac:dyDescent="0.35">
      <c r="A3" s="9"/>
      <c r="B3" s="12" t="s">
        <v>4</v>
      </c>
      <c r="C3" s="12" t="s">
        <v>5</v>
      </c>
      <c r="D3" s="34" t="s">
        <v>5</v>
      </c>
      <c r="E3" s="13"/>
    </row>
    <row r="4" spans="1:7" ht="16.5" customHeight="1" x14ac:dyDescent="0.35">
      <c r="A4" s="35" t="s">
        <v>6</v>
      </c>
      <c r="B4" s="15">
        <v>2733.0441479121023</v>
      </c>
      <c r="C4" s="17">
        <v>3397.8809477618688</v>
      </c>
      <c r="D4" s="38">
        <f>SD_Tabak!F4</f>
        <v>5452459.803374826</v>
      </c>
      <c r="E4" s="47">
        <f t="shared" ref="E4:E67" si="0">C4/D4</f>
        <v>6.2318312656954101E-4</v>
      </c>
      <c r="G4" s="37"/>
    </row>
    <row r="5" spans="1:7" ht="16.5" customHeight="1" x14ac:dyDescent="0.35">
      <c r="A5" s="35" t="s">
        <v>7</v>
      </c>
      <c r="B5" s="15">
        <v>3123.1904999004182</v>
      </c>
      <c r="C5" s="21">
        <v>3523.9595946086447</v>
      </c>
      <c r="D5" s="38">
        <f>SD_Tabak!F5</f>
        <v>5566301.6671582721</v>
      </c>
      <c r="E5" s="47">
        <f t="shared" si="0"/>
        <v>6.3308814457548241E-4</v>
      </c>
      <c r="G5" s="37"/>
    </row>
    <row r="6" spans="1:7" ht="16.5" customHeight="1" x14ac:dyDescent="0.35">
      <c r="A6" s="35" t="s">
        <v>8</v>
      </c>
      <c r="B6" s="15">
        <v>3440.3453827258841</v>
      </c>
      <c r="C6" s="21">
        <v>3479.5813421408584</v>
      </c>
      <c r="D6" s="38">
        <f>SD_Tabak!F6</f>
        <v>5689856.5030006822</v>
      </c>
      <c r="E6" s="47">
        <f t="shared" si="0"/>
        <v>6.1154114173280426E-4</v>
      </c>
      <c r="G6" s="37"/>
    </row>
    <row r="7" spans="1:7" ht="16.5" customHeight="1" x14ac:dyDescent="0.35">
      <c r="A7" s="35" t="s">
        <v>9</v>
      </c>
      <c r="B7" s="15">
        <v>3400.0289450972577</v>
      </c>
      <c r="C7" s="21">
        <v>2289.3653526815169</v>
      </c>
      <c r="D7" s="38">
        <f>SD_Tabak!F7</f>
        <v>5819537.409234778</v>
      </c>
      <c r="E7" s="47">
        <f t="shared" si="0"/>
        <v>3.9339301248388227E-4</v>
      </c>
      <c r="G7" s="37"/>
    </row>
    <row r="8" spans="1:7" ht="16.5" customHeight="1" x14ac:dyDescent="0.35">
      <c r="A8" s="35" t="s">
        <v>10</v>
      </c>
      <c r="B8" s="15">
        <v>4097.6641671645757</v>
      </c>
      <c r="C8" s="21">
        <v>4715.9704860721267</v>
      </c>
      <c r="D8" s="38">
        <f>SD_Tabak!F8</f>
        <v>5913556.0658206875</v>
      </c>
      <c r="E8" s="47">
        <f t="shared" si="0"/>
        <v>7.9748470016706289E-4</v>
      </c>
      <c r="G8" s="37"/>
    </row>
    <row r="9" spans="1:7" ht="16.5" customHeight="1" x14ac:dyDescent="0.35">
      <c r="A9" s="35" t="s">
        <v>11</v>
      </c>
      <c r="B9" s="15">
        <v>2975.7234276040631</v>
      </c>
      <c r="C9" s="21">
        <v>3446.8179464807699</v>
      </c>
      <c r="D9" s="38">
        <f>SD_Tabak!F9</f>
        <v>6013335.9191006357</v>
      </c>
      <c r="E9" s="47">
        <f t="shared" si="0"/>
        <v>5.7319564262697657E-4</v>
      </c>
      <c r="G9" s="37"/>
    </row>
    <row r="10" spans="1:7" ht="16.5" customHeight="1" x14ac:dyDescent="0.35">
      <c r="A10" s="35" t="s">
        <v>12</v>
      </c>
      <c r="B10" s="15">
        <v>3400.1641920600141</v>
      </c>
      <c r="C10" s="21">
        <v>3429.8498069183051</v>
      </c>
      <c r="D10" s="38">
        <f>SD_Tabak!F10</f>
        <v>6120404.1963379625</v>
      </c>
      <c r="E10" s="47">
        <f t="shared" si="0"/>
        <v>5.6039596354935119E-4</v>
      </c>
      <c r="G10" s="37"/>
    </row>
    <row r="11" spans="1:7" ht="16.5" customHeight="1" x14ac:dyDescent="0.35">
      <c r="A11" s="35" t="s">
        <v>13</v>
      </c>
      <c r="B11" s="15">
        <v>3555.3841794463247</v>
      </c>
      <c r="C11" s="21">
        <v>2422.0610702383724</v>
      </c>
      <c r="D11" s="38">
        <f>SD_Tabak!F11</f>
        <v>6193195.3614888117</v>
      </c>
      <c r="E11" s="47">
        <f t="shared" si="0"/>
        <v>3.9108423501372022E-4</v>
      </c>
      <c r="G11" s="37"/>
    </row>
    <row r="12" spans="1:7" ht="16.5" customHeight="1" x14ac:dyDescent="0.35">
      <c r="A12" s="35" t="s">
        <v>14</v>
      </c>
      <c r="B12" s="15">
        <v>3566.191449246498</v>
      </c>
      <c r="C12" s="21">
        <v>4164.9895416987556</v>
      </c>
      <c r="D12" s="38">
        <f>SD_Tabak!F12</f>
        <v>6260698.6496644011</v>
      </c>
      <c r="E12" s="47">
        <f t="shared" si="0"/>
        <v>6.652595460607285E-4</v>
      </c>
      <c r="G12" s="37"/>
    </row>
    <row r="13" spans="1:7" ht="16.5" customHeight="1" x14ac:dyDescent="0.35">
      <c r="A13" s="35" t="s">
        <v>15</v>
      </c>
      <c r="B13" s="15">
        <v>2670.6185238664275</v>
      </c>
      <c r="C13" s="21">
        <v>3192.3595583802207</v>
      </c>
      <c r="D13" s="38">
        <f>SD_Tabak!F13</f>
        <v>6311305.427112882</v>
      </c>
      <c r="E13" s="47">
        <f t="shared" si="0"/>
        <v>5.0581604633901723E-4</v>
      </c>
      <c r="G13" s="37"/>
    </row>
    <row r="14" spans="1:7" ht="16.5" customHeight="1" x14ac:dyDescent="0.35">
      <c r="A14" s="35" t="s">
        <v>16</v>
      </c>
      <c r="B14" s="15">
        <v>3061.6019766978693</v>
      </c>
      <c r="C14" s="21">
        <v>3087.7776396884478</v>
      </c>
      <c r="D14" s="38">
        <f>SD_Tabak!F14</f>
        <v>6321462.0623776186</v>
      </c>
      <c r="E14" s="47">
        <f t="shared" si="0"/>
        <v>4.8845941163919247E-4</v>
      </c>
      <c r="G14" s="37"/>
    </row>
    <row r="15" spans="1:7" ht="16.5" customHeight="1" x14ac:dyDescent="0.35">
      <c r="A15" s="35" t="s">
        <v>17</v>
      </c>
      <c r="B15" s="15">
        <v>4445.943638385449</v>
      </c>
      <c r="C15" s="21">
        <v>3286.7519955032603</v>
      </c>
      <c r="D15" s="38">
        <f>SD_Tabak!F15</f>
        <v>6401912.0558160767</v>
      </c>
      <c r="E15" s="47">
        <f t="shared" si="0"/>
        <v>5.1340161608706843E-4</v>
      </c>
      <c r="G15" s="37"/>
    </row>
    <row r="16" spans="1:7" ht="16.5" customHeight="1" x14ac:dyDescent="0.35">
      <c r="A16" s="35" t="s">
        <v>18</v>
      </c>
      <c r="B16" s="15">
        <v>2720.8455669521345</v>
      </c>
      <c r="C16" s="21">
        <v>3388.0294914362767</v>
      </c>
      <c r="D16" s="38">
        <f>SD_Tabak!F16</f>
        <v>6530026.781688476</v>
      </c>
      <c r="E16" s="47">
        <f t="shared" si="0"/>
        <v>5.1883852925948193E-4</v>
      </c>
      <c r="G16" s="37"/>
    </row>
    <row r="17" spans="1:7" ht="16.5" customHeight="1" x14ac:dyDescent="0.35">
      <c r="A17" s="35" t="s">
        <v>19</v>
      </c>
      <c r="B17" s="15">
        <v>2519.1518140476655</v>
      </c>
      <c r="C17" s="21">
        <v>3000.4018973253642</v>
      </c>
      <c r="D17" s="38">
        <f>SD_Tabak!F17</f>
        <v>6604797.0997788692</v>
      </c>
      <c r="E17" s="47">
        <f t="shared" si="0"/>
        <v>4.5427616503553432E-4</v>
      </c>
      <c r="G17" s="37"/>
    </row>
    <row r="18" spans="1:7" ht="16.5" customHeight="1" x14ac:dyDescent="0.35">
      <c r="A18" s="35" t="s">
        <v>20</v>
      </c>
      <c r="B18" s="15">
        <v>2852.3840785368129</v>
      </c>
      <c r="C18" s="21">
        <v>2874.8628924048062</v>
      </c>
      <c r="D18" s="38">
        <f>SD_Tabak!F18</f>
        <v>6674276.5373427989</v>
      </c>
      <c r="E18" s="47">
        <f t="shared" si="0"/>
        <v>4.3073775506901051E-4</v>
      </c>
      <c r="G18" s="37"/>
    </row>
    <row r="19" spans="1:7" ht="16.5" customHeight="1" x14ac:dyDescent="0.35">
      <c r="A19" s="35" t="s">
        <v>21</v>
      </c>
      <c r="B19" s="15">
        <v>4273.8996312155605</v>
      </c>
      <c r="C19" s="21">
        <v>3104.7218929557184</v>
      </c>
      <c r="D19" s="38">
        <f>SD_Tabak!F19</f>
        <v>6660662.8193354774</v>
      </c>
      <c r="E19" s="47">
        <f t="shared" si="0"/>
        <v>4.6612806820710241E-4</v>
      </c>
      <c r="G19" s="37"/>
    </row>
    <row r="20" spans="1:7" ht="16.5" customHeight="1" x14ac:dyDescent="0.35">
      <c r="A20" s="35" t="s">
        <v>22</v>
      </c>
      <c r="B20" s="15">
        <v>2682.3793699794205</v>
      </c>
      <c r="C20" s="21">
        <v>3312.5627287221196</v>
      </c>
      <c r="D20" s="38">
        <f>SD_Tabak!F20</f>
        <v>6667772.4093663301</v>
      </c>
      <c r="E20" s="47">
        <f t="shared" si="0"/>
        <v>4.9680200902911867E-4</v>
      </c>
      <c r="G20" s="37"/>
    </row>
    <row r="21" spans="1:7" ht="16.5" customHeight="1" x14ac:dyDescent="0.35">
      <c r="A21" s="35" t="s">
        <v>23</v>
      </c>
      <c r="B21" s="15">
        <v>2415.7713934807143</v>
      </c>
      <c r="C21" s="21">
        <v>2934.0729412796472</v>
      </c>
      <c r="D21" s="38">
        <f>SD_Tabak!F21</f>
        <v>6695204.727682665</v>
      </c>
      <c r="E21" s="47">
        <f t="shared" si="0"/>
        <v>4.3823498468211657E-4</v>
      </c>
      <c r="G21" s="37"/>
    </row>
    <row r="22" spans="1:7" ht="16.5" customHeight="1" x14ac:dyDescent="0.35">
      <c r="A22" s="35" t="s">
        <v>24</v>
      </c>
      <c r="B22" s="15">
        <v>3237.5755835490927</v>
      </c>
      <c r="C22" s="21">
        <v>3253.0795173291172</v>
      </c>
      <c r="D22" s="38">
        <f>SD_Tabak!F22</f>
        <v>6376017.093489103</v>
      </c>
      <c r="E22" s="47">
        <f t="shared" si="0"/>
        <v>5.1020558283179846E-4</v>
      </c>
      <c r="G22" s="37"/>
    </row>
    <row r="23" spans="1:7" ht="16.5" customHeight="1" x14ac:dyDescent="0.35">
      <c r="A23" s="35" t="s">
        <v>25</v>
      </c>
      <c r="B23" s="15">
        <v>4692.1958922525391</v>
      </c>
      <c r="C23" s="21">
        <v>3558.6319894672433</v>
      </c>
      <c r="D23" s="38">
        <f>SD_Tabak!F23</f>
        <v>6420672.2089485358</v>
      </c>
      <c r="E23" s="47">
        <f t="shared" si="0"/>
        <v>5.5424601562863672E-4</v>
      </c>
      <c r="G23" s="37"/>
    </row>
    <row r="24" spans="1:7" ht="16.5" customHeight="1" x14ac:dyDescent="0.35">
      <c r="A24" s="35" t="s">
        <v>26</v>
      </c>
      <c r="B24" s="15">
        <v>2495.8082852021512</v>
      </c>
      <c r="C24" s="21">
        <v>3171.0076508249567</v>
      </c>
      <c r="D24" s="38">
        <f>SD_Tabak!F24</f>
        <v>6489577.4480574029</v>
      </c>
      <c r="E24" s="47">
        <f t="shared" si="0"/>
        <v>4.8863083555219296E-4</v>
      </c>
      <c r="G24" s="37"/>
    </row>
    <row r="25" spans="1:7" ht="16.5" customHeight="1" x14ac:dyDescent="0.35">
      <c r="A25" s="35" t="s">
        <v>27</v>
      </c>
      <c r="B25" s="15">
        <v>3054.1942773683868</v>
      </c>
      <c r="C25" s="21">
        <v>3486.2881300056915</v>
      </c>
      <c r="D25" s="38">
        <f>SD_Tabak!F25</f>
        <v>6692245.7416063407</v>
      </c>
      <c r="E25" s="47">
        <f t="shared" si="0"/>
        <v>5.2094442801630856E-4</v>
      </c>
      <c r="G25" s="37"/>
    </row>
    <row r="26" spans="1:7" ht="16.5" customHeight="1" x14ac:dyDescent="0.35">
      <c r="A26" s="35" t="s">
        <v>28</v>
      </c>
      <c r="B26" s="15">
        <v>2982.6461992962882</v>
      </c>
      <c r="C26" s="21">
        <v>2981.7303105184519</v>
      </c>
      <c r="D26" s="38">
        <f>SD_Tabak!F26</f>
        <v>6745211.1692518992</v>
      </c>
      <c r="E26" s="47">
        <f t="shared" si="0"/>
        <v>4.4205144000690358E-4</v>
      </c>
      <c r="G26" s="37"/>
    </row>
    <row r="27" spans="1:7" ht="16.5" customHeight="1" x14ac:dyDescent="0.35">
      <c r="A27" s="35" t="s">
        <v>29</v>
      </c>
      <c r="B27" s="15">
        <v>3745.1434076877113</v>
      </c>
      <c r="C27" s="21">
        <v>2691.0844711149621</v>
      </c>
      <c r="D27" s="38">
        <f>SD_Tabak!F27</f>
        <v>6892072.9562708931</v>
      </c>
      <c r="E27" s="47">
        <f t="shared" si="0"/>
        <v>3.9046082190212803E-4</v>
      </c>
      <c r="G27" s="37"/>
    </row>
    <row r="28" spans="1:7" ht="16.5" customHeight="1" x14ac:dyDescent="0.35">
      <c r="A28" s="35" t="s">
        <v>30</v>
      </c>
      <c r="B28" s="15">
        <v>1956.8827059682662</v>
      </c>
      <c r="C28" s="21">
        <v>2596.4369067043108</v>
      </c>
      <c r="D28" s="38">
        <f>SD_Tabak!F28</f>
        <v>7011407.1073060427</v>
      </c>
      <c r="E28" s="47">
        <f t="shared" si="0"/>
        <v>3.703160958944697E-4</v>
      </c>
      <c r="G28" s="37"/>
    </row>
    <row r="29" spans="1:7" ht="16.5" customHeight="1" x14ac:dyDescent="0.35">
      <c r="A29" s="35" t="s">
        <v>31</v>
      </c>
      <c r="B29" s="15">
        <v>2004.3842544645825</v>
      </c>
      <c r="C29" s="21">
        <v>2386.1644478610974</v>
      </c>
      <c r="D29" s="38">
        <f>SD_Tabak!F29</f>
        <v>6974939.8090856038</v>
      </c>
      <c r="E29" s="47">
        <f t="shared" si="0"/>
        <v>3.421053820067183E-4</v>
      </c>
      <c r="G29" s="37"/>
    </row>
    <row r="30" spans="1:7" ht="16.5" customHeight="1" x14ac:dyDescent="0.35">
      <c r="A30" s="35" t="s">
        <v>32</v>
      </c>
      <c r="B30" s="15">
        <v>2494.5022389298274</v>
      </c>
      <c r="C30" s="21">
        <v>2480.2070570947922</v>
      </c>
      <c r="D30" s="38">
        <f>SD_Tabak!F30</f>
        <v>7127589.0777366301</v>
      </c>
      <c r="E30" s="47">
        <f t="shared" si="0"/>
        <v>3.4797278996369742E-4</v>
      </c>
      <c r="G30" s="37"/>
    </row>
    <row r="31" spans="1:7" ht="16.5" customHeight="1" x14ac:dyDescent="0.35">
      <c r="A31" s="35" t="s">
        <v>33</v>
      </c>
      <c r="B31" s="15">
        <v>3169.1245900551021</v>
      </c>
      <c r="C31" s="21">
        <v>2226.6897109360361</v>
      </c>
      <c r="D31" s="38">
        <f>SD_Tabak!F31</f>
        <v>7209848.4358109497</v>
      </c>
      <c r="E31" s="47">
        <f t="shared" si="0"/>
        <v>3.0884001664669981E-4</v>
      </c>
      <c r="G31" s="37"/>
    </row>
    <row r="32" spans="1:7" ht="16.5" customHeight="1" x14ac:dyDescent="0.35">
      <c r="A32" s="35" t="s">
        <v>34</v>
      </c>
      <c r="B32" s="15">
        <v>1022.718777799907</v>
      </c>
      <c r="C32" s="21">
        <v>1542.8796279135959</v>
      </c>
      <c r="D32" s="38">
        <f>SD_Tabak!F32</f>
        <v>7333359.1980435085</v>
      </c>
      <c r="E32" s="47">
        <f t="shared" si="0"/>
        <v>2.10391934480071E-4</v>
      </c>
      <c r="G32" s="37"/>
    </row>
    <row r="33" spans="1:7" ht="16.5" customHeight="1" x14ac:dyDescent="0.35">
      <c r="A33" s="35" t="s">
        <v>35</v>
      </c>
      <c r="B33" s="15">
        <v>1034.8829217287393</v>
      </c>
      <c r="C33" s="21">
        <v>1437.0593550866733</v>
      </c>
      <c r="D33" s="38">
        <f>SD_Tabak!F33</f>
        <v>7468262.2814728376</v>
      </c>
      <c r="E33" s="47">
        <f t="shared" si="0"/>
        <v>1.9242218616929275E-4</v>
      </c>
      <c r="G33" s="37"/>
    </row>
    <row r="34" spans="1:7" ht="16.5" customHeight="1" x14ac:dyDescent="0.35">
      <c r="A34" s="35" t="s">
        <v>36</v>
      </c>
      <c r="B34" s="15">
        <v>1194.9302994091483</v>
      </c>
      <c r="C34" s="21">
        <v>1166.9302873442425</v>
      </c>
      <c r="D34" s="38">
        <f>SD_Tabak!F34</f>
        <v>7527600.7708834754</v>
      </c>
      <c r="E34" s="47">
        <f t="shared" si="0"/>
        <v>1.5502021465563004E-4</v>
      </c>
      <c r="G34" s="37"/>
    </row>
    <row r="35" spans="1:7" ht="16.5" customHeight="1" x14ac:dyDescent="0.35">
      <c r="A35" s="35" t="s">
        <v>37</v>
      </c>
      <c r="B35" s="15">
        <v>1884.2532496846582</v>
      </c>
      <c r="C35" s="21">
        <v>1044.1948709192288</v>
      </c>
      <c r="D35" s="38">
        <f>SD_Tabak!F35</f>
        <v>7595753.8412471479</v>
      </c>
      <c r="E35" s="47">
        <f t="shared" si="0"/>
        <v>1.3747086763777778E-4</v>
      </c>
      <c r="G35" s="37"/>
    </row>
    <row r="36" spans="1:7" ht="16.5" customHeight="1" x14ac:dyDescent="0.35">
      <c r="A36" s="35" t="s">
        <v>38</v>
      </c>
      <c r="B36" s="15">
        <v>565.72696342030133</v>
      </c>
      <c r="C36" s="21">
        <v>1116.0469199026452</v>
      </c>
      <c r="D36" s="38">
        <f>SD_Tabak!F36</f>
        <v>7473516.0615218021</v>
      </c>
      <c r="E36" s="47">
        <f t="shared" si="0"/>
        <v>1.4933358150506055E-4</v>
      </c>
      <c r="G36" s="37"/>
    </row>
    <row r="37" spans="1:7" ht="16.5" customHeight="1" x14ac:dyDescent="0.35">
      <c r="A37" s="35" t="s">
        <v>39</v>
      </c>
      <c r="B37" s="15">
        <v>785.27072329549219</v>
      </c>
      <c r="C37" s="21">
        <v>1075.7117557325817</v>
      </c>
      <c r="D37" s="38">
        <f>SD_Tabak!F37</f>
        <v>7530126.2617155267</v>
      </c>
      <c r="E37" s="47">
        <f t="shared" si="0"/>
        <v>1.4285441151255159E-4</v>
      </c>
      <c r="G37" s="37"/>
    </row>
    <row r="38" spans="1:7" ht="16.5" customHeight="1" x14ac:dyDescent="0.35">
      <c r="A38" s="35" t="s">
        <v>40</v>
      </c>
      <c r="B38" s="15">
        <v>1004.2698346942842</v>
      </c>
      <c r="C38" s="21">
        <v>970.11592915948916</v>
      </c>
      <c r="D38" s="38">
        <f>SD_Tabak!F38</f>
        <v>7538241.9905137029</v>
      </c>
      <c r="E38" s="47">
        <f t="shared" si="0"/>
        <v>1.2869259575114535E-4</v>
      </c>
      <c r="G38" s="37"/>
    </row>
    <row r="39" spans="1:7" ht="16.5" customHeight="1" x14ac:dyDescent="0.35">
      <c r="A39" s="35" t="s">
        <v>41</v>
      </c>
      <c r="B39" s="15">
        <v>1652.1921164442672</v>
      </c>
      <c r="C39" s="21">
        <v>873.71418883990259</v>
      </c>
      <c r="D39" s="38">
        <f>SD_Tabak!F39</f>
        <v>7636930.0664509824</v>
      </c>
      <c r="E39" s="47">
        <f t="shared" si="0"/>
        <v>1.1440646715859389E-4</v>
      </c>
      <c r="G39" s="37"/>
    </row>
    <row r="40" spans="1:7" ht="16.5" customHeight="1" x14ac:dyDescent="0.35">
      <c r="A40" s="35" t="s">
        <v>42</v>
      </c>
      <c r="B40" s="15">
        <v>578.52379340104903</v>
      </c>
      <c r="C40" s="21">
        <v>1068.4795472171222</v>
      </c>
      <c r="D40" s="38">
        <f>SD_Tabak!F40</f>
        <v>7880970.69743184</v>
      </c>
      <c r="E40" s="47">
        <f t="shared" si="0"/>
        <v>1.3557715010478419E-4</v>
      </c>
      <c r="G40" s="37"/>
    </row>
    <row r="41" spans="1:7" ht="16.5" customHeight="1" x14ac:dyDescent="0.35">
      <c r="A41" s="35" t="s">
        <v>43</v>
      </c>
      <c r="B41" s="15">
        <v>775.55540065060075</v>
      </c>
      <c r="C41" s="21">
        <v>1092.3759091824552</v>
      </c>
      <c r="D41" s="38">
        <f>SD_Tabak!F41</f>
        <v>7957470.9325506529</v>
      </c>
      <c r="E41" s="47">
        <f t="shared" si="0"/>
        <v>1.372767702755918E-4</v>
      </c>
      <c r="G41" s="37"/>
    </row>
    <row r="42" spans="1:7" ht="16.5" customHeight="1" x14ac:dyDescent="0.35">
      <c r="A42" s="35" t="s">
        <v>44</v>
      </c>
      <c r="B42" s="15">
        <v>1100.6172342826794</v>
      </c>
      <c r="C42" s="21">
        <v>1062.5892416702377</v>
      </c>
      <c r="D42" s="38">
        <f>SD_Tabak!F42</f>
        <v>8098817.5619862126</v>
      </c>
      <c r="E42" s="47">
        <f t="shared" si="0"/>
        <v>1.3120301001195051E-4</v>
      </c>
      <c r="G42" s="37"/>
    </row>
    <row r="43" spans="1:7" ht="16.5" customHeight="1" x14ac:dyDescent="0.35">
      <c r="A43" s="35" t="s">
        <v>45</v>
      </c>
      <c r="B43" s="15">
        <v>1775.6761435305052</v>
      </c>
      <c r="C43" s="21">
        <v>1004.6788856413925</v>
      </c>
      <c r="D43" s="38">
        <f>SD_Tabak!F43</f>
        <v>8206847.4497002391</v>
      </c>
      <c r="E43" s="47">
        <f t="shared" si="0"/>
        <v>1.2241958825225747E-4</v>
      </c>
      <c r="G43" s="37"/>
    </row>
    <row r="44" spans="1:7" ht="16.5" customHeight="1" x14ac:dyDescent="0.35">
      <c r="A44" s="35" t="s">
        <v>46</v>
      </c>
      <c r="B44" s="15">
        <v>485.78257983137485</v>
      </c>
      <c r="C44" s="21">
        <v>912.92802793430928</v>
      </c>
      <c r="D44" s="38">
        <f>SD_Tabak!F44</f>
        <v>8239145.5682431348</v>
      </c>
      <c r="E44" s="47">
        <f t="shared" si="0"/>
        <v>1.1080372598987549E-4</v>
      </c>
      <c r="G44" s="37"/>
    </row>
    <row r="45" spans="1:7" ht="16.5" customHeight="1" x14ac:dyDescent="0.35">
      <c r="A45" s="35" t="s">
        <v>47</v>
      </c>
      <c r="B45" s="15">
        <v>687.47548629091148</v>
      </c>
      <c r="C45" s="21">
        <v>1069.9040088378174</v>
      </c>
      <c r="D45" s="38">
        <f>SD_Tabak!F45</f>
        <v>8350823.9607867766</v>
      </c>
      <c r="E45" s="47">
        <f t="shared" si="0"/>
        <v>1.2811957405182997E-4</v>
      </c>
      <c r="G45" s="37"/>
    </row>
    <row r="46" spans="1:7" ht="16.5" customHeight="1" x14ac:dyDescent="0.35">
      <c r="A46" s="35" t="s">
        <v>48</v>
      </c>
      <c r="B46" s="15">
        <v>1173.7155779061275</v>
      </c>
      <c r="C46" s="21">
        <v>1147.6896644133958</v>
      </c>
      <c r="D46" s="38">
        <f>SD_Tabak!F46</f>
        <v>8516358.4103032108</v>
      </c>
      <c r="E46" s="47">
        <f t="shared" si="0"/>
        <v>1.3476295960312151E-4</v>
      </c>
      <c r="G46" s="37"/>
    </row>
    <row r="47" spans="1:7" ht="16.5" customHeight="1" x14ac:dyDescent="0.35">
      <c r="A47" s="35" t="s">
        <v>49</v>
      </c>
      <c r="B47" s="15">
        <v>1756.3556014738099</v>
      </c>
      <c r="C47" s="21">
        <v>953.40275393038928</v>
      </c>
      <c r="D47" s="38">
        <f>SD_Tabak!F47</f>
        <v>8603389.3367993608</v>
      </c>
      <c r="E47" s="47">
        <f t="shared" si="0"/>
        <v>1.1081711132755441E-4</v>
      </c>
      <c r="G47" s="37"/>
    </row>
    <row r="48" spans="1:7" ht="16.5" customHeight="1" x14ac:dyDescent="0.35">
      <c r="A48" s="35" t="s">
        <v>50</v>
      </c>
      <c r="B48" s="15">
        <v>518.53520215096592</v>
      </c>
      <c r="C48" s="21">
        <v>934.48027270900002</v>
      </c>
      <c r="D48" s="38">
        <f>SD_Tabak!F48</f>
        <v>8759909.8879568242</v>
      </c>
      <c r="E48" s="47">
        <f t="shared" si="0"/>
        <v>1.0667692757818537E-4</v>
      </c>
      <c r="G48" s="44"/>
    </row>
    <row r="49" spans="1:7" ht="16.5" customHeight="1" x14ac:dyDescent="0.35">
      <c r="A49" s="35" t="s">
        <v>51</v>
      </c>
      <c r="B49" s="15">
        <v>533.40458408019651</v>
      </c>
      <c r="C49" s="21">
        <v>920.71174186400003</v>
      </c>
      <c r="D49" s="38">
        <f>SD_Tabak!F49</f>
        <v>8917058.2325003836</v>
      </c>
      <c r="E49" s="47">
        <f t="shared" si="0"/>
        <v>1.0325285737265263E-4</v>
      </c>
      <c r="G49" s="44"/>
    </row>
    <row r="50" spans="1:7" ht="16.5" customHeight="1" x14ac:dyDescent="0.35">
      <c r="A50" s="35" t="s">
        <v>52</v>
      </c>
      <c r="B50" s="15">
        <v>993.9610867689039</v>
      </c>
      <c r="C50" s="21">
        <v>965.37909833899994</v>
      </c>
      <c r="D50" s="38">
        <f>SD_Tabak!F50</f>
        <v>9010843.0350159388</v>
      </c>
      <c r="E50" s="47">
        <f t="shared" si="0"/>
        <v>1.0713526965097026E-4</v>
      </c>
      <c r="G50" s="44"/>
    </row>
    <row r="51" spans="1:7" ht="16.5" customHeight="1" x14ac:dyDescent="0.35">
      <c r="A51" s="35" t="s">
        <v>53</v>
      </c>
      <c r="B51" s="15">
        <v>1667.3018688176328</v>
      </c>
      <c r="C51" s="21">
        <v>879.81548476600005</v>
      </c>
      <c r="D51" s="38">
        <f>SD_Tabak!F51</f>
        <v>9180196.9252209328</v>
      </c>
      <c r="E51" s="47">
        <f t="shared" si="0"/>
        <v>9.5838410867730503E-5</v>
      </c>
      <c r="G51" s="44"/>
    </row>
    <row r="52" spans="1:7" ht="16.5" customHeight="1" x14ac:dyDescent="0.35">
      <c r="A52" s="35" t="s">
        <v>54</v>
      </c>
      <c r="B52" s="15">
        <v>505.45356170749511</v>
      </c>
      <c r="C52" s="21">
        <v>993.05797259199994</v>
      </c>
      <c r="D52" s="38">
        <f>SD_Tabak!F52</f>
        <v>9409821.3602791131</v>
      </c>
      <c r="E52" s="47">
        <f t="shared" si="0"/>
        <v>1.0553420033922344E-4</v>
      </c>
      <c r="G52" s="44"/>
    </row>
    <row r="53" spans="1:7" ht="16.5" customHeight="1" x14ac:dyDescent="0.35">
      <c r="A53" s="35" t="s">
        <v>55</v>
      </c>
      <c r="B53" s="15">
        <v>554.26771559450299</v>
      </c>
      <c r="C53" s="21">
        <v>980.49154394900006</v>
      </c>
      <c r="D53" s="38">
        <f>SD_Tabak!F53</f>
        <v>9557876.033058716</v>
      </c>
      <c r="E53" s="47">
        <f t="shared" si="0"/>
        <v>1.0258466845120011E-4</v>
      </c>
      <c r="G53" s="44"/>
    </row>
    <row r="54" spans="1:7" ht="16.5" customHeight="1" x14ac:dyDescent="0.35">
      <c r="A54" s="35" t="s">
        <v>56</v>
      </c>
      <c r="B54" s="15">
        <v>936.00906193985247</v>
      </c>
      <c r="C54" s="21">
        <v>1009.345871622</v>
      </c>
      <c r="D54" s="38">
        <f>SD_Tabak!F54</f>
        <v>9748204.4989695027</v>
      </c>
      <c r="E54" s="47">
        <f t="shared" si="0"/>
        <v>1.035417211168169E-4</v>
      </c>
      <c r="G54" s="44"/>
    </row>
    <row r="55" spans="1:7" ht="16.5" customHeight="1" x14ac:dyDescent="0.35">
      <c r="A55" s="35" t="s">
        <v>57</v>
      </c>
      <c r="B55" s="15">
        <v>1708.238185620394</v>
      </c>
      <c r="C55" s="21">
        <v>721.37265223899999</v>
      </c>
      <c r="D55" s="38">
        <f>SD_Tabak!F55</f>
        <v>9979782.3482876383</v>
      </c>
      <c r="E55" s="47">
        <f t="shared" si="0"/>
        <v>7.2283405295184145E-5</v>
      </c>
      <c r="G55" s="44"/>
    </row>
    <row r="56" spans="1:7" ht="16.5" customHeight="1" x14ac:dyDescent="0.35">
      <c r="A56" s="35" t="s">
        <v>58</v>
      </c>
      <c r="B56" s="15">
        <v>519.7426807408882</v>
      </c>
      <c r="C56" s="21">
        <v>1005.280171483</v>
      </c>
      <c r="D56" s="38">
        <f>SD_Tabak!F56</f>
        <v>10090658.175245097</v>
      </c>
      <c r="E56" s="47">
        <f t="shared" si="0"/>
        <v>9.962483655914568E-5</v>
      </c>
      <c r="G56" s="44"/>
    </row>
    <row r="57" spans="1:7" ht="16.5" customHeight="1" x14ac:dyDescent="0.35">
      <c r="A57" s="35" t="s">
        <v>59</v>
      </c>
      <c r="B57" s="15">
        <v>631.21828321051589</v>
      </c>
      <c r="C57" s="21">
        <v>1050.6925928420001</v>
      </c>
      <c r="D57" s="38">
        <f>SD_Tabak!F57</f>
        <v>10257976.193834115</v>
      </c>
      <c r="E57" s="47">
        <f t="shared" si="0"/>
        <v>1.0242688937741468E-4</v>
      </c>
      <c r="G57" s="44"/>
    </row>
    <row r="58" spans="1:7" ht="16.5" customHeight="1" x14ac:dyDescent="0.35">
      <c r="A58" s="35" t="s">
        <v>60</v>
      </c>
      <c r="B58" s="15">
        <v>943.74741087432767</v>
      </c>
      <c r="C58" s="21">
        <v>1017.049850823</v>
      </c>
      <c r="D58" s="38">
        <f>SD_Tabak!F58</f>
        <v>10433596.046108993</v>
      </c>
      <c r="E58" s="47">
        <f t="shared" si="0"/>
        <v>9.7478361854184397E-5</v>
      </c>
      <c r="G58" s="44"/>
    </row>
    <row r="59" spans="1:7" ht="16.5" customHeight="1" x14ac:dyDescent="0.35">
      <c r="A59" s="35" t="s">
        <v>61</v>
      </c>
      <c r="B59" s="15">
        <v>1836.3608876053906</v>
      </c>
      <c r="C59" s="21">
        <v>855.01612787100009</v>
      </c>
      <c r="D59" s="38">
        <f>SD_Tabak!F59</f>
        <v>10529815.588082587</v>
      </c>
      <c r="E59" s="47">
        <f t="shared" si="0"/>
        <v>8.1199534855927431E-5</v>
      </c>
      <c r="G59" s="44"/>
    </row>
    <row r="60" spans="1:7" ht="16.5" customHeight="1" x14ac:dyDescent="0.35">
      <c r="A60" s="35" t="s">
        <v>62</v>
      </c>
      <c r="B60" s="15">
        <v>520.21558000000005</v>
      </c>
      <c r="C60" s="21">
        <v>979.10949897600005</v>
      </c>
      <c r="D60" s="38">
        <f>SD_Tabak!F60</f>
        <v>10287458.139492314</v>
      </c>
      <c r="E60" s="47">
        <f t="shared" si="0"/>
        <v>9.5175065181292597E-5</v>
      </c>
      <c r="G60" s="44"/>
    </row>
    <row r="61" spans="1:7" ht="16.5" customHeight="1" x14ac:dyDescent="0.35">
      <c r="A61" s="35" t="s">
        <v>63</v>
      </c>
      <c r="B61" s="15">
        <v>496.18420000000003</v>
      </c>
      <c r="C61" s="21">
        <v>927.43251989700002</v>
      </c>
      <c r="D61" s="38">
        <f>SD_Tabak!F61</f>
        <v>10352362.102336334</v>
      </c>
      <c r="E61" s="47">
        <f t="shared" si="0"/>
        <v>8.9586561089057722E-5</v>
      </c>
      <c r="G61" s="44"/>
    </row>
    <row r="62" spans="1:7" ht="16.5" customHeight="1" x14ac:dyDescent="0.35">
      <c r="A62" s="35" t="s">
        <v>64</v>
      </c>
      <c r="B62" s="15">
        <v>817.76475000000005</v>
      </c>
      <c r="C62" s="21">
        <v>909.06985483800008</v>
      </c>
      <c r="D62" s="38">
        <f>SD_Tabak!F62</f>
        <v>10333503.640916325</v>
      </c>
      <c r="E62" s="47">
        <f t="shared" si="0"/>
        <v>8.7973052163882351E-5</v>
      </c>
      <c r="G62" s="44"/>
    </row>
    <row r="63" spans="1:7" ht="16.5" customHeight="1" x14ac:dyDescent="0.35">
      <c r="A63" s="35" t="s">
        <v>65</v>
      </c>
      <c r="B63" s="15">
        <v>1837.18082</v>
      </c>
      <c r="C63" s="21">
        <v>791.48596243199995</v>
      </c>
      <c r="D63" s="38">
        <f>SD_Tabak!F63</f>
        <v>10333681.922118938</v>
      </c>
      <c r="E63" s="47">
        <f t="shared" si="0"/>
        <v>7.6592831906103847E-5</v>
      </c>
      <c r="G63" s="44"/>
    </row>
    <row r="64" spans="1:7" ht="16.5" customHeight="1" x14ac:dyDescent="0.35">
      <c r="A64" s="35" t="s">
        <v>66</v>
      </c>
      <c r="B64" s="15">
        <v>530.99757000000011</v>
      </c>
      <c r="C64" s="21">
        <v>1036.1632322089999</v>
      </c>
      <c r="D64" s="38">
        <f>SD_Tabak!F64</f>
        <v>10409115.682051815</v>
      </c>
      <c r="E64" s="47">
        <f t="shared" si="0"/>
        <v>9.95438290685568E-5</v>
      </c>
      <c r="G64" s="44"/>
    </row>
    <row r="65" spans="1:7" ht="16.5" customHeight="1" x14ac:dyDescent="0.35">
      <c r="A65" s="35" t="s">
        <v>67</v>
      </c>
      <c r="B65" s="15">
        <v>510.94029</v>
      </c>
      <c r="C65" s="21">
        <v>975.06961916099999</v>
      </c>
      <c r="D65" s="38">
        <f>SD_Tabak!F65</f>
        <v>10403945.835573826</v>
      </c>
      <c r="E65" s="47">
        <f t="shared" si="0"/>
        <v>9.3721135670178196E-5</v>
      </c>
      <c r="G65" s="44"/>
    </row>
    <row r="66" spans="1:7" ht="16.5" customHeight="1" x14ac:dyDescent="0.35">
      <c r="A66" s="35" t="s">
        <v>68</v>
      </c>
      <c r="B66" s="15">
        <v>894.41387000000009</v>
      </c>
      <c r="C66" s="21">
        <v>1019.7171216209999</v>
      </c>
      <c r="D66" s="38">
        <f>SD_Tabak!F66</f>
        <v>10435275.963666016</v>
      </c>
      <c r="E66" s="47">
        <f t="shared" si="0"/>
        <v>9.771827071670112E-5</v>
      </c>
      <c r="G66" s="44"/>
    </row>
    <row r="67" spans="1:7" ht="16.5" customHeight="1" x14ac:dyDescent="0.35">
      <c r="A67" s="35" t="s">
        <v>69</v>
      </c>
      <c r="B67" s="15">
        <v>2371.3599599999998</v>
      </c>
      <c r="C67" s="21">
        <v>1185.037251082</v>
      </c>
      <c r="D67" s="38">
        <f>SD_Tabak!F67</f>
        <v>10378076.254183846</v>
      </c>
      <c r="E67" s="47">
        <f t="shared" si="0"/>
        <v>1.1418660087453693E-4</v>
      </c>
      <c r="G67" s="44"/>
    </row>
    <row r="68" spans="1:7" ht="16.5" customHeight="1" x14ac:dyDescent="0.35">
      <c r="A68" s="35" t="s">
        <v>70</v>
      </c>
      <c r="B68" s="15">
        <v>324.87588</v>
      </c>
      <c r="C68" s="21">
        <v>911.069406254</v>
      </c>
      <c r="D68" s="38">
        <f>SD_Tabak!F68</f>
        <v>10253334.448063876</v>
      </c>
      <c r="E68" s="47">
        <f t="shared" ref="E68:E121" si="1">C68/D68</f>
        <v>8.8855914226618836E-5</v>
      </c>
      <c r="G68" s="44"/>
    </row>
    <row r="69" spans="1:7" ht="16.5" customHeight="1" x14ac:dyDescent="0.35">
      <c r="A69" s="35" t="s">
        <v>71</v>
      </c>
      <c r="B69" s="15">
        <v>535.82957999999996</v>
      </c>
      <c r="C69" s="21">
        <v>1017.052232046</v>
      </c>
      <c r="D69" s="38">
        <f>SD_Tabak!F69</f>
        <v>10197951.630660279</v>
      </c>
      <c r="E69" s="47">
        <f t="shared" si="1"/>
        <v>9.9731031179655603E-5</v>
      </c>
      <c r="G69" s="44"/>
    </row>
    <row r="70" spans="1:7" ht="16.5" customHeight="1" x14ac:dyDescent="0.35">
      <c r="A70" s="35" t="s">
        <v>72</v>
      </c>
      <c r="B70" s="15">
        <v>858.69551999999999</v>
      </c>
      <c r="C70" s="21">
        <v>1008.2283477139999</v>
      </c>
      <c r="D70" s="38">
        <f>SD_Tabak!F70</f>
        <v>10178243.77007081</v>
      </c>
      <c r="E70" s="47">
        <f t="shared" si="1"/>
        <v>9.9057201860177659E-5</v>
      </c>
      <c r="G70" s="44"/>
    </row>
    <row r="71" spans="1:7" ht="16.5" customHeight="1" x14ac:dyDescent="0.35">
      <c r="A71" s="35" t="s">
        <v>73</v>
      </c>
      <c r="B71" s="15">
        <v>2326.0125800000001</v>
      </c>
      <c r="C71" s="21">
        <v>1086.8555857030001</v>
      </c>
      <c r="D71" s="38">
        <f>SD_Tabak!F71</f>
        <v>10202942.280080736</v>
      </c>
      <c r="E71" s="47">
        <f t="shared" si="1"/>
        <v>1.0652374147258234E-4</v>
      </c>
      <c r="G71" s="44"/>
    </row>
    <row r="72" spans="1:7" ht="16.5" customHeight="1" x14ac:dyDescent="0.35">
      <c r="A72" s="35" t="s">
        <v>74</v>
      </c>
      <c r="B72" s="15">
        <v>446.19280000000015</v>
      </c>
      <c r="C72" s="21">
        <v>1036.9683602980001</v>
      </c>
      <c r="D72" s="38">
        <f>SD_Tabak!F72</f>
        <v>10241482.223491212</v>
      </c>
      <c r="E72" s="47">
        <f t="shared" si="1"/>
        <v>1.0125178540265128E-4</v>
      </c>
      <c r="G72" s="44"/>
    </row>
    <row r="73" spans="1:7" ht="16.5" customHeight="1" x14ac:dyDescent="0.35">
      <c r="A73" s="35" t="s">
        <v>75</v>
      </c>
      <c r="B73" s="15">
        <v>497.65751000000023</v>
      </c>
      <c r="C73" s="21">
        <v>984.55648541100004</v>
      </c>
      <c r="D73" s="38">
        <f>SD_Tabak!F73</f>
        <v>10245781.371238651</v>
      </c>
      <c r="E73" s="47">
        <f t="shared" si="1"/>
        <v>9.6093840941676595E-5</v>
      </c>
      <c r="G73" s="44"/>
    </row>
    <row r="74" spans="1:7" ht="16.5" customHeight="1" x14ac:dyDescent="0.35">
      <c r="A74" s="35" t="s">
        <v>76</v>
      </c>
      <c r="B74" s="15">
        <v>861.86708999999973</v>
      </c>
      <c r="C74" s="21">
        <v>1023.2748462940001</v>
      </c>
      <c r="D74" s="38">
        <f>SD_Tabak!F74</f>
        <v>10236554.719116682</v>
      </c>
      <c r="E74" s="47">
        <f t="shared" si="1"/>
        <v>9.9962817019191304E-5</v>
      </c>
      <c r="G74" s="44"/>
    </row>
    <row r="75" spans="1:7" ht="16.5" customHeight="1" x14ac:dyDescent="0.35">
      <c r="A75" s="35" t="s">
        <v>77</v>
      </c>
      <c r="B75" s="15">
        <v>2359.8272200000001</v>
      </c>
      <c r="C75" s="21">
        <v>1114.2759761350001</v>
      </c>
      <c r="D75" s="38">
        <f>SD_Tabak!F75</f>
        <v>10198535.736136712</v>
      </c>
      <c r="E75" s="47">
        <f t="shared" si="1"/>
        <v>1.0925842738254666E-4</v>
      </c>
      <c r="G75" s="44"/>
    </row>
    <row r="76" spans="1:7" ht="16.5" customHeight="1" x14ac:dyDescent="0.35">
      <c r="A76" s="35" t="s">
        <v>78</v>
      </c>
      <c r="B76" s="15">
        <v>448.82598999999993</v>
      </c>
      <c r="C76" s="21">
        <v>1031.7586178209999</v>
      </c>
      <c r="D76" s="38">
        <f>SD_Tabak!F76</f>
        <v>10111470.451715434</v>
      </c>
      <c r="E76" s="47">
        <f t="shared" si="1"/>
        <v>1.020384347408106E-4</v>
      </c>
      <c r="G76" s="44"/>
    </row>
    <row r="77" spans="1:7" ht="16.5" customHeight="1" x14ac:dyDescent="0.35">
      <c r="A77" s="35" t="s">
        <v>79</v>
      </c>
      <c r="B77" s="15">
        <v>556.73581000000001</v>
      </c>
      <c r="C77" s="21">
        <v>1015.148863674</v>
      </c>
      <c r="D77" s="38">
        <f>SD_Tabak!F77</f>
        <v>10125608.271835333</v>
      </c>
      <c r="E77" s="47">
        <f t="shared" si="1"/>
        <v>1.0025559318719306E-4</v>
      </c>
      <c r="G77" s="44"/>
    </row>
    <row r="78" spans="1:7" ht="16.5" customHeight="1" x14ac:dyDescent="0.35">
      <c r="A78" s="35" t="s">
        <v>80</v>
      </c>
      <c r="B78" s="15">
        <v>855.21668</v>
      </c>
      <c r="C78" s="21">
        <v>1017.3270076399999</v>
      </c>
      <c r="D78" s="38">
        <f>SD_Tabak!F78</f>
        <v>10124466.289709207</v>
      </c>
      <c r="E78" s="47">
        <f t="shared" si="1"/>
        <v>1.004820381173119E-4</v>
      </c>
      <c r="G78" s="44"/>
    </row>
    <row r="79" spans="1:7" ht="16.5" customHeight="1" x14ac:dyDescent="0.35">
      <c r="A79" s="35" t="s">
        <v>81</v>
      </c>
      <c r="B79" s="15">
        <v>2176.0920799999994</v>
      </c>
      <c r="C79" s="21">
        <v>994.08985495699994</v>
      </c>
      <c r="D79" s="38">
        <f>SD_Tabak!F79</f>
        <v>10157436.529645346</v>
      </c>
      <c r="E79" s="47">
        <f t="shared" si="1"/>
        <v>9.7868182789591032E-5</v>
      </c>
      <c r="G79" s="44"/>
    </row>
    <row r="80" spans="1:7" ht="16.5" customHeight="1" x14ac:dyDescent="0.35">
      <c r="A80" s="35" t="s">
        <v>82</v>
      </c>
      <c r="B80" s="15">
        <v>424.1518299999999</v>
      </c>
      <c r="C80" s="21">
        <v>1006.252038179</v>
      </c>
      <c r="D80" s="38">
        <f>SD_Tabak!F80</f>
        <v>10268999.504273342</v>
      </c>
      <c r="E80" s="47">
        <f t="shared" si="1"/>
        <v>9.7989296597030532E-5</v>
      </c>
      <c r="F80" s="19"/>
      <c r="G80" s="44"/>
    </row>
    <row r="81" spans="1:7" ht="16.5" customHeight="1" x14ac:dyDescent="0.35">
      <c r="A81" s="35" t="s">
        <v>83</v>
      </c>
      <c r="B81" s="15">
        <v>659.23949000000005</v>
      </c>
      <c r="C81" s="21">
        <v>1079.7857494350001</v>
      </c>
      <c r="D81" s="38">
        <f>SD_Tabak!F81</f>
        <v>10302532.799964884</v>
      </c>
      <c r="E81" s="47">
        <f t="shared" si="1"/>
        <v>1.0480779536452244E-4</v>
      </c>
      <c r="F81" s="19"/>
      <c r="G81" s="44"/>
    </row>
    <row r="82" spans="1:7" ht="16.5" customHeight="1" x14ac:dyDescent="0.35">
      <c r="A82" s="35" t="s">
        <v>84</v>
      </c>
      <c r="B82" s="15">
        <v>974.29091000000005</v>
      </c>
      <c r="C82" s="21">
        <v>1136.9408382510001</v>
      </c>
      <c r="D82" s="38">
        <f>SD_Tabak!F82</f>
        <v>10348134.749650663</v>
      </c>
      <c r="E82" s="47">
        <f t="shared" si="1"/>
        <v>1.0986915668926532E-4</v>
      </c>
      <c r="F82" s="19"/>
      <c r="G82" s="44"/>
    </row>
    <row r="83" spans="1:7" ht="16.5" customHeight="1" x14ac:dyDescent="0.35">
      <c r="A83" s="35" t="s">
        <v>85</v>
      </c>
      <c r="B83" s="15">
        <v>2185.5897999999997</v>
      </c>
      <c r="C83" s="21">
        <v>1042.1729990189999</v>
      </c>
      <c r="D83" s="38">
        <f>SD_Tabak!F83</f>
        <v>10417445.077866104</v>
      </c>
      <c r="E83" s="47">
        <f t="shared" si="1"/>
        <v>1.0004113208461256E-4</v>
      </c>
      <c r="F83" s="19"/>
      <c r="G83" s="44"/>
    </row>
    <row r="84" spans="1:7" ht="16.5" customHeight="1" x14ac:dyDescent="0.35">
      <c r="A84" s="35" t="s">
        <v>86</v>
      </c>
      <c r="B84" s="15">
        <v>560.04519999999991</v>
      </c>
      <c r="C84" s="21">
        <v>1122.073977175</v>
      </c>
      <c r="D84" s="38">
        <f>SD_Tabak!F84</f>
        <v>10488959.676918034</v>
      </c>
      <c r="E84" s="47">
        <f t="shared" si="1"/>
        <v>1.0697666992125367E-4</v>
      </c>
      <c r="F84" s="48"/>
      <c r="G84" s="44"/>
    </row>
    <row r="85" spans="1:7" ht="16.5" customHeight="1" x14ac:dyDescent="0.35">
      <c r="A85" s="35" t="s">
        <v>87</v>
      </c>
      <c r="B85" s="15">
        <v>709.03053</v>
      </c>
      <c r="C85" s="21">
        <v>1109.2620237230001</v>
      </c>
      <c r="D85" s="38">
        <f>SD_Tabak!F85</f>
        <v>10561289.45823524</v>
      </c>
      <c r="E85" s="47">
        <f t="shared" si="1"/>
        <v>1.0503092715237014E-4</v>
      </c>
      <c r="F85" s="48"/>
      <c r="G85" s="44"/>
    </row>
    <row r="86" spans="1:7" ht="16.5" customHeight="1" x14ac:dyDescent="0.35">
      <c r="A86" s="35" t="s">
        <v>88</v>
      </c>
      <c r="B86" s="15">
        <v>821.75630000000001</v>
      </c>
      <c r="C86" s="21">
        <v>1020.556807875</v>
      </c>
      <c r="D86" s="38">
        <f>SD_Tabak!F86</f>
        <v>10659026.445409594</v>
      </c>
      <c r="E86" s="47">
        <f t="shared" si="1"/>
        <v>9.5745780639704855E-5</v>
      </c>
      <c r="F86" s="48"/>
      <c r="G86" s="44"/>
    </row>
    <row r="87" spans="1:7" ht="16.5" customHeight="1" x14ac:dyDescent="0.35">
      <c r="A87" s="35" t="s">
        <v>89</v>
      </c>
      <c r="B87" s="15">
        <v>2337.3162899999988</v>
      </c>
      <c r="C87" s="21">
        <v>1203.729516738</v>
      </c>
      <c r="D87" s="38">
        <f>SD_Tabak!F87</f>
        <v>10730914.227232</v>
      </c>
      <c r="E87" s="47">
        <f t="shared" si="1"/>
        <v>1.1217399480123305E-4</v>
      </c>
      <c r="F87" s="48"/>
      <c r="G87" s="44"/>
    </row>
    <row r="88" spans="1:7" ht="16.5" customHeight="1" x14ac:dyDescent="0.35">
      <c r="A88" s="35" t="s">
        <v>90</v>
      </c>
      <c r="B88" s="15">
        <v>537.69602999999995</v>
      </c>
      <c r="C88" s="21">
        <v>1086.784287531</v>
      </c>
      <c r="D88" s="38">
        <f>SD_Tabak!F88</f>
        <v>10814090.103348449</v>
      </c>
      <c r="E88" s="47">
        <f t="shared" si="1"/>
        <v>1.0049706236445087E-4</v>
      </c>
      <c r="F88" s="43"/>
      <c r="G88" s="49"/>
    </row>
    <row r="89" spans="1:7" ht="16.5" customHeight="1" x14ac:dyDescent="0.35">
      <c r="A89" s="35" t="s">
        <v>91</v>
      </c>
      <c r="B89" s="15">
        <v>745.11815999999999</v>
      </c>
      <c r="C89" s="21">
        <v>1128.3872776600001</v>
      </c>
      <c r="D89" s="38">
        <f>SD_Tabak!F89</f>
        <v>10933918.68736745</v>
      </c>
      <c r="E89" s="47">
        <f t="shared" si="1"/>
        <v>1.0320062823987224E-4</v>
      </c>
      <c r="F89" s="43"/>
      <c r="G89" s="49"/>
    </row>
    <row r="90" spans="1:7" ht="16.5" customHeight="1" x14ac:dyDescent="0.35">
      <c r="A90" s="35" t="s">
        <v>92</v>
      </c>
      <c r="B90" s="15">
        <v>952.68945000000008</v>
      </c>
      <c r="C90" s="21">
        <v>1136.477913601</v>
      </c>
      <c r="D90" s="38">
        <f>SD_Tabak!F90</f>
        <v>11043566.374439517</v>
      </c>
      <c r="E90" s="47">
        <f t="shared" si="1"/>
        <v>1.029085962874632E-4</v>
      </c>
      <c r="F90" s="43"/>
      <c r="G90" s="49"/>
    </row>
    <row r="91" spans="1:7" ht="16.5" customHeight="1" x14ac:dyDescent="0.35">
      <c r="A91" s="35" t="s">
        <v>93</v>
      </c>
      <c r="B91" s="15">
        <v>2359.19652</v>
      </c>
      <c r="C91" s="21">
        <v>1287.814306964</v>
      </c>
      <c r="D91" s="38">
        <f>SD_Tabak!F91</f>
        <v>11198370.75284005</v>
      </c>
      <c r="E91" s="47">
        <f t="shared" si="1"/>
        <v>1.1500014916343021E-4</v>
      </c>
      <c r="F91" s="43"/>
      <c r="G91" s="49"/>
    </row>
    <row r="92" spans="1:7" ht="16.5" customHeight="1" x14ac:dyDescent="0.35">
      <c r="A92" s="35" t="s">
        <v>94</v>
      </c>
      <c r="B92" s="15">
        <v>406.05446999999998</v>
      </c>
      <c r="C92" s="21">
        <v>932.33892645800006</v>
      </c>
      <c r="D92" s="38">
        <f>SD_Tabak!F92</f>
        <v>11333776.694175743</v>
      </c>
      <c r="E92" s="47">
        <f t="shared" si="1"/>
        <v>8.226198129853E-5</v>
      </c>
      <c r="F92" s="43"/>
      <c r="G92" s="37"/>
    </row>
    <row r="93" spans="1:7" ht="16.5" customHeight="1" x14ac:dyDescent="0.35">
      <c r="A93" s="35" t="s">
        <v>95</v>
      </c>
      <c r="B93" s="15">
        <v>656.0059</v>
      </c>
      <c r="C93" s="21">
        <v>1031.155560274</v>
      </c>
      <c r="D93" s="38">
        <f>SD_Tabak!F93</f>
        <v>11521985.463271864</v>
      </c>
      <c r="E93" s="47">
        <f t="shared" si="1"/>
        <v>8.9494606946083217E-5</v>
      </c>
      <c r="F93" s="43"/>
      <c r="G93" s="37"/>
    </row>
    <row r="94" spans="1:7" ht="16.5" customHeight="1" x14ac:dyDescent="0.35">
      <c r="A94" s="35" t="s">
        <v>96</v>
      </c>
      <c r="B94" s="15">
        <v>933.40600999999992</v>
      </c>
      <c r="C94" s="21">
        <v>1105.7218690710001</v>
      </c>
      <c r="D94" s="38">
        <f>SD_Tabak!F94</f>
        <v>11634989.550072875</v>
      </c>
      <c r="E94" s="47">
        <f t="shared" si="1"/>
        <v>9.5034195287616263E-5</v>
      </c>
      <c r="F94" s="43"/>
      <c r="G94" s="37"/>
    </row>
    <row r="95" spans="1:7" ht="16.5" customHeight="1" x14ac:dyDescent="0.35">
      <c r="A95" s="35" t="s">
        <v>97</v>
      </c>
      <c r="B95" s="15">
        <v>2152.7689299999997</v>
      </c>
      <c r="C95" s="21">
        <v>1085.3090451769999</v>
      </c>
      <c r="D95" s="38">
        <f>SD_Tabak!F95</f>
        <v>11739827.892005973</v>
      </c>
      <c r="E95" s="47">
        <f t="shared" si="1"/>
        <v>9.2446759455138333E-5</v>
      </c>
      <c r="F95" s="43"/>
      <c r="G95" s="37"/>
    </row>
    <row r="96" spans="1:7" ht="16.5" customHeight="1" x14ac:dyDescent="0.35">
      <c r="A96" s="35" t="s">
        <v>98</v>
      </c>
      <c r="B96" s="15">
        <v>573.57861999999989</v>
      </c>
      <c r="C96" s="21">
        <v>1126.0501014669999</v>
      </c>
      <c r="D96" s="38">
        <f>SD_Tabak!F96</f>
        <v>11917598.541395074</v>
      </c>
      <c r="E96" s="47">
        <f t="shared" si="1"/>
        <v>9.4486326045950563E-5</v>
      </c>
      <c r="F96" s="43"/>
      <c r="G96" s="37"/>
    </row>
    <row r="97" spans="1:6" ht="16.5" customHeight="1" x14ac:dyDescent="0.35">
      <c r="A97" s="35" t="s">
        <v>99</v>
      </c>
      <c r="B97" s="15">
        <v>780.21062000000006</v>
      </c>
      <c r="C97" s="21">
        <v>1139.9229180730001</v>
      </c>
      <c r="D97" s="38">
        <f>SD_Tabak!F97</f>
        <v>11934472.74121234</v>
      </c>
      <c r="E97" s="47">
        <f t="shared" si="1"/>
        <v>9.5515146985639124E-5</v>
      </c>
      <c r="F97" s="43"/>
    </row>
    <row r="98" spans="1:6" ht="16.5" customHeight="1" x14ac:dyDescent="0.35">
      <c r="A98" s="35" t="s">
        <v>100</v>
      </c>
      <c r="B98" s="15">
        <v>1026.2196200000001</v>
      </c>
      <c r="C98" s="21">
        <v>1191.435177417</v>
      </c>
      <c r="D98" s="38">
        <f>SD_Tabak!F98</f>
        <v>12089637.876598852</v>
      </c>
      <c r="E98" s="47">
        <f t="shared" si="1"/>
        <v>9.8550112879988394E-5</v>
      </c>
      <c r="F98" s="43"/>
    </row>
    <row r="99" spans="1:6" ht="16.5" customHeight="1" x14ac:dyDescent="0.35">
      <c r="A99" s="35" t="s">
        <v>101</v>
      </c>
      <c r="B99" s="15">
        <v>2322.2961400000004</v>
      </c>
      <c r="C99" s="21">
        <v>1229.987384713</v>
      </c>
      <c r="D99" s="38">
        <f>SD_Tabak!F99</f>
        <v>12164424.718648674</v>
      </c>
      <c r="E99" s="47">
        <f t="shared" si="1"/>
        <v>1.0111348568973982E-4</v>
      </c>
      <c r="F99" s="43"/>
    </row>
    <row r="100" spans="1:6" ht="16.5" customHeight="1" x14ac:dyDescent="0.35">
      <c r="A100" s="35" t="s">
        <v>102</v>
      </c>
      <c r="B100" s="15">
        <v>546.21076999999991</v>
      </c>
      <c r="C100" s="21">
        <v>1120.817737907</v>
      </c>
      <c r="D100" s="38">
        <f>SD_Tabak!F100</f>
        <v>12249760.503253525</v>
      </c>
      <c r="E100" s="47">
        <f t="shared" si="1"/>
        <v>9.149711438107805E-5</v>
      </c>
    </row>
    <row r="101" spans="1:6" ht="16.5" customHeight="1" x14ac:dyDescent="0.35">
      <c r="A101" s="35" t="s">
        <v>103</v>
      </c>
      <c r="B101" s="15">
        <v>863.38998000000004</v>
      </c>
      <c r="C101" s="21">
        <v>1203.2716871279999</v>
      </c>
      <c r="D101" s="38">
        <f>SD_Tabak!F101</f>
        <v>12354133.266884526</v>
      </c>
      <c r="E101" s="47">
        <f t="shared" si="1"/>
        <v>9.7398308819720371E-5</v>
      </c>
    </row>
    <row r="102" spans="1:6" ht="16.5" customHeight="1" x14ac:dyDescent="0.35">
      <c r="A102" s="35" t="s">
        <v>104</v>
      </c>
      <c r="B102" s="15">
        <v>1033.7773200000001</v>
      </c>
      <c r="C102" s="21">
        <v>1213.5005941049999</v>
      </c>
      <c r="D102" s="38">
        <f>SD_Tabak!F102</f>
        <v>12332309.440020312</v>
      </c>
      <c r="E102" s="47">
        <f t="shared" si="1"/>
        <v>9.8400109079893575E-5</v>
      </c>
    </row>
    <row r="103" spans="1:6" ht="16.5" customHeight="1" x14ac:dyDescent="0.35">
      <c r="A103" s="35" t="s">
        <v>105</v>
      </c>
      <c r="B103" s="15">
        <v>2310.3829099999994</v>
      </c>
      <c r="C103" s="21">
        <v>1230.0635305810001</v>
      </c>
      <c r="D103" s="38">
        <f>SD_Tabak!F103</f>
        <v>12420844.028805405</v>
      </c>
      <c r="E103" s="47">
        <f t="shared" si="1"/>
        <v>9.9032201654600729E-5</v>
      </c>
    </row>
    <row r="104" spans="1:6" ht="16.5" customHeight="1" x14ac:dyDescent="0.35">
      <c r="A104" s="35" t="s">
        <v>106</v>
      </c>
      <c r="B104" s="15">
        <v>714.67638999999997</v>
      </c>
      <c r="C104" s="21">
        <v>1273.0723559</v>
      </c>
      <c r="D104" s="38">
        <f>SD_Tabak!F104</f>
        <v>12321586.28866923</v>
      </c>
      <c r="E104" s="47">
        <f t="shared" si="1"/>
        <v>1.0332049186480971E-4</v>
      </c>
    </row>
    <row r="105" spans="1:6" ht="16.5" customHeight="1" x14ac:dyDescent="0.35">
      <c r="A105" s="35" t="s">
        <v>107</v>
      </c>
      <c r="B105" s="15">
        <v>915.58905000000004</v>
      </c>
      <c r="C105" s="21">
        <v>1241.234978989</v>
      </c>
      <c r="D105" s="38">
        <f>SD_Tabak!F105</f>
        <v>11823823.534428492</v>
      </c>
      <c r="E105" s="47">
        <f t="shared" si="1"/>
        <v>1.0497746142563649E-4</v>
      </c>
    </row>
    <row r="106" spans="1:6" ht="16.5" customHeight="1" x14ac:dyDescent="0.35">
      <c r="A106" s="35" t="s">
        <v>108</v>
      </c>
      <c r="B106" s="15">
        <v>919.56712999999991</v>
      </c>
      <c r="C106" s="21">
        <v>1111.2755748650002</v>
      </c>
      <c r="D106" s="38">
        <f>SD_Tabak!F106</f>
        <v>12345686.629844591</v>
      </c>
      <c r="E106" s="47">
        <f t="shared" si="1"/>
        <v>9.0013266024312584E-5</v>
      </c>
    </row>
    <row r="107" spans="1:6" ht="16.5" customHeight="1" x14ac:dyDescent="0.35">
      <c r="A107" s="35" t="s">
        <v>109</v>
      </c>
      <c r="B107" s="15">
        <v>2072.3391399999991</v>
      </c>
      <c r="C107" s="21">
        <v>1015.935481924</v>
      </c>
      <c r="D107" s="38">
        <f>SD_Tabak!F107</f>
        <v>12186010.05119166</v>
      </c>
      <c r="E107" s="47">
        <f t="shared" si="1"/>
        <v>8.3369000817839673E-5</v>
      </c>
    </row>
    <row r="108" spans="1:6" ht="16.5" customHeight="1" x14ac:dyDescent="0.35">
      <c r="A108" s="35" t="s">
        <v>110</v>
      </c>
      <c r="B108" s="15">
        <v>654.81062999999995</v>
      </c>
      <c r="C108" s="21">
        <v>1218.932121432</v>
      </c>
      <c r="D108" s="38">
        <f>SD_Tabak!F108</f>
        <v>11867462.078372853</v>
      </c>
      <c r="E108" s="47">
        <f t="shared" si="1"/>
        <v>1.0271211429892581E-4</v>
      </c>
    </row>
    <row r="109" spans="1:6" ht="16.5" customHeight="1" x14ac:dyDescent="0.35">
      <c r="A109" s="35" t="s">
        <v>111</v>
      </c>
      <c r="B109" s="15">
        <v>869.72638000000006</v>
      </c>
      <c r="C109" s="21">
        <v>1188.2828914490001</v>
      </c>
      <c r="D109" s="38">
        <f>SD_Tabak!F109</f>
        <v>12577420.864158956</v>
      </c>
      <c r="E109" s="47">
        <f t="shared" si="1"/>
        <v>9.4477469131622299E-5</v>
      </c>
    </row>
    <row r="110" spans="1:6" ht="16.5" customHeight="1" x14ac:dyDescent="0.35">
      <c r="A110" s="35" t="s">
        <v>112</v>
      </c>
      <c r="B110" s="15">
        <v>1315.2932600000001</v>
      </c>
      <c r="C110" s="21">
        <v>1459.5605808339999</v>
      </c>
      <c r="D110" s="38">
        <f>SD_Tabak!F110</f>
        <v>12789124.220657146</v>
      </c>
      <c r="E110" s="47">
        <f t="shared" si="1"/>
        <v>1.1412513911441256E-4</v>
      </c>
    </row>
    <row r="111" spans="1:6" ht="16.5" customHeight="1" x14ac:dyDescent="0.35">
      <c r="A111" s="35" t="s">
        <v>113</v>
      </c>
      <c r="B111" s="15">
        <v>2267.4984099999997</v>
      </c>
      <c r="C111" s="21">
        <v>1265.797890546</v>
      </c>
      <c r="D111" s="38">
        <f>SD_Tabak!F111</f>
        <v>12823301.29917332</v>
      </c>
      <c r="E111" s="47">
        <f t="shared" si="1"/>
        <v>9.8710765739209625E-5</v>
      </c>
    </row>
    <row r="112" spans="1:6" ht="16.5" customHeight="1" x14ac:dyDescent="0.35">
      <c r="A112" s="35" t="s">
        <v>114</v>
      </c>
      <c r="B112" s="15">
        <v>728.49097000000006</v>
      </c>
      <c r="C112" s="21">
        <v>1286.1556048140001</v>
      </c>
      <c r="D112" s="38">
        <f>SD_Tabak!F112</f>
        <v>13212614.346671069</v>
      </c>
      <c r="E112" s="47">
        <f t="shared" si="1"/>
        <v>9.7343006544200558E-5</v>
      </c>
    </row>
    <row r="113" spans="1:5" ht="16.5" customHeight="1" x14ac:dyDescent="0.35">
      <c r="A113" s="35" t="s">
        <v>115</v>
      </c>
      <c r="B113" s="15">
        <v>1128.3895299999999</v>
      </c>
      <c r="C113" s="21">
        <v>1389.68532018</v>
      </c>
      <c r="D113" s="38">
        <f>SD_Tabak!F113</f>
        <v>13335338.687424187</v>
      </c>
      <c r="E113" s="47">
        <f t="shared" si="1"/>
        <v>1.0421072555813933E-4</v>
      </c>
    </row>
    <row r="114" spans="1:5" ht="16.5" customHeight="1" x14ac:dyDescent="0.35">
      <c r="A114" s="35" t="s">
        <v>116</v>
      </c>
      <c r="B114" s="15">
        <v>1073.8831499999999</v>
      </c>
      <c r="C114" s="21">
        <v>1260.461254114</v>
      </c>
      <c r="D114" s="38">
        <f>SD_Tabak!F114</f>
        <v>13289276.873610487</v>
      </c>
      <c r="E114" s="47">
        <f t="shared" si="1"/>
        <v>9.4847994070843106E-5</v>
      </c>
    </row>
    <row r="115" spans="1:5" ht="16.5" customHeight="1" x14ac:dyDescent="0.35">
      <c r="A115" s="35" t="s">
        <v>117</v>
      </c>
      <c r="B115" s="15">
        <v>2288.8477700000003</v>
      </c>
      <c r="C115" s="21">
        <v>1310.4933199699999</v>
      </c>
      <c r="D115" s="38">
        <f>SD_Tabak!F115</f>
        <v>13335680.506836554</v>
      </c>
      <c r="E115" s="47">
        <f t="shared" si="1"/>
        <v>9.8269699795085354E-5</v>
      </c>
    </row>
    <row r="116" spans="1:5" ht="16.5" customHeight="1" x14ac:dyDescent="0.35">
      <c r="A116" s="35" t="s">
        <v>118</v>
      </c>
      <c r="B116" s="15">
        <v>839.33115999999995</v>
      </c>
      <c r="C116" s="21">
        <v>1369.803583464</v>
      </c>
      <c r="D116" s="38">
        <f>SD_Tabak!F116</f>
        <v>12927185.375974279</v>
      </c>
      <c r="E116" s="47">
        <f t="shared" si="1"/>
        <v>1.0596301852449937E-4</v>
      </c>
    </row>
    <row r="117" spans="1:5" ht="16.5" customHeight="1" x14ac:dyDescent="0.35">
      <c r="A117" s="35" t="s">
        <v>119</v>
      </c>
      <c r="B117" s="15">
        <v>1063.6299900000001</v>
      </c>
      <c r="C117" s="21">
        <v>1308.4958409349999</v>
      </c>
      <c r="D117" s="38">
        <f>SD_Tabak!F117</f>
        <v>12877119.779768825</v>
      </c>
      <c r="E117" s="47">
        <f t="shared" si="1"/>
        <v>1.0161401488171066E-4</v>
      </c>
    </row>
    <row r="118" spans="1:5" ht="16.5" customHeight="1" x14ac:dyDescent="0.35">
      <c r="A118" s="35" t="s">
        <v>120</v>
      </c>
      <c r="B118" s="15">
        <v>976.03683999999998</v>
      </c>
      <c r="C118" s="21">
        <v>1173.843465809</v>
      </c>
      <c r="D118" s="38">
        <f>SD_Tabak!F118</f>
        <v>12903149.069555787</v>
      </c>
      <c r="E118" s="47">
        <f t="shared" si="1"/>
        <v>9.0973409629019464E-5</v>
      </c>
    </row>
    <row r="119" spans="1:5" ht="16.5" customHeight="1" x14ac:dyDescent="0.35">
      <c r="A119" s="35" t="s">
        <v>121</v>
      </c>
      <c r="B119" s="15">
        <v>2189.7281399999993</v>
      </c>
      <c r="C119" s="21">
        <v>1227.2302700099999</v>
      </c>
      <c r="D119" s="38">
        <f>SD_Tabak!F119</f>
        <v>12898737.344441229</v>
      </c>
      <c r="E119" s="47">
        <f t="shared" si="1"/>
        <v>9.5143442124502245E-5</v>
      </c>
    </row>
    <row r="120" spans="1:5" ht="16.5" customHeight="1" x14ac:dyDescent="0.35">
      <c r="A120" s="35" t="s">
        <v>122</v>
      </c>
      <c r="B120" s="15">
        <v>684.85122999999999</v>
      </c>
      <c r="C120" s="21">
        <v>1227.422149387</v>
      </c>
      <c r="D120" s="38">
        <f>SD_Tabak!F120</f>
        <v>13081864.188129434</v>
      </c>
      <c r="E120" s="47">
        <f t="shared" si="1"/>
        <v>9.3826241561257805E-5</v>
      </c>
    </row>
    <row r="121" spans="1:5" ht="16.5" customHeight="1" x14ac:dyDescent="0.35">
      <c r="A121" s="35" t="s">
        <v>123</v>
      </c>
      <c r="B121" s="15">
        <v>996.78827000000001</v>
      </c>
      <c r="C121" s="21">
        <v>1249.3086059780001</v>
      </c>
      <c r="D121" s="38">
        <f>SD_Tabak!F121</f>
        <v>13127050.725936258</v>
      </c>
      <c r="E121" s="47">
        <f t="shared" si="1"/>
        <v>9.5170547601345981E-5</v>
      </c>
    </row>
  </sheetData>
  <mergeCells count="3">
    <mergeCell ref="A1:E1"/>
    <mergeCell ref="B2:C2"/>
    <mergeCell ref="E2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SD_Mineralne oleje</vt:lpstr>
      <vt:lpstr>SD_Tabak</vt:lpstr>
      <vt:lpstr>SD_Lieh</vt:lpstr>
      <vt:lpstr>SD_Pivo</vt:lpstr>
      <vt:lpstr>SD_Vino</vt:lpstr>
    </vt:vector>
  </TitlesOfParts>
  <Company>Ministerstvo financii Slovenskej republiky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Antalicova Jana</dc:creator>
  <cp:lastModifiedBy>Antalicova Jana</cp:lastModifiedBy>
  <dcterms:created xsi:type="dcterms:W3CDTF">2024-09-12T05:28:02Z</dcterms:created>
  <dcterms:modified xsi:type="dcterms:W3CDTF">2024-09-12T05:28:04Z</dcterms:modified>
</cp:coreProperties>
</file>