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ento_zošit"/>
  <bookViews>
    <workbookView xWindow="0" yWindow="0" windowWidth="20220" windowHeight="7485" tabRatio="676"/>
  </bookViews>
  <sheets>
    <sheet name="Obsah" sheetId="9" r:id="rId1"/>
    <sheet name="Štrukturálne saldo" sheetId="3" r:id="rId2"/>
    <sheet name="Výdavkové pravidlo" sheetId="1" r:id="rId3"/>
    <sheet name="FK vs EK" sheetId="12" r:id="rId4"/>
    <sheet name="NPC" sheetId="20" r:id="rId5"/>
    <sheet name="One-offs" sheetId="7" r:id="rId6"/>
    <sheet name="DRM" sheetId="8" r:id="rId7"/>
    <sheet name="EÚ fondy" sheetId="15" r:id="rId8"/>
    <sheet name="ESA2010_source" sheetId="1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BOP2">[1]BoP!#REF!</definedName>
    <definedName name="_____dat1">'[2]work Q real'!#REF!</definedName>
    <definedName name="_____EXP5">#REF!</definedName>
    <definedName name="_____EXP6">#REF!</definedName>
    <definedName name="_____EXP7">#REF!</definedName>
    <definedName name="_____EXP9">#REF!</definedName>
    <definedName name="_____IMP2">#REF!</definedName>
    <definedName name="_____IMP4">#REF!</definedName>
    <definedName name="_____IMP6">#REF!</definedName>
    <definedName name="_____IMP7">#REF!</definedName>
    <definedName name="_____MTS2">'[3]Annual Tables'!#REF!</definedName>
    <definedName name="_____PAG2">[3]Index!#REF!</definedName>
    <definedName name="_____PAG3">[3]Index!#REF!</definedName>
    <definedName name="_____PAG4">[3]Index!#REF!</definedName>
    <definedName name="_____PAG5">[3]Index!#REF!</definedName>
    <definedName name="_____PAG6">[3]Index!#REF!</definedName>
    <definedName name="_____RES2">[1]RES!#REF!</definedName>
    <definedName name="_____TAB7">#REF!</definedName>
    <definedName name="____BOP1">#REF!</definedName>
    <definedName name="____BOP2">[1]BoP!#REF!</definedName>
    <definedName name="____dat1">'[2]work Q real'!#REF!</definedName>
    <definedName name="____dat2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'[3]Annual Tables'!#REF!</definedName>
    <definedName name="____OUT1">#REF!</definedName>
    <definedName name="____OUT2">#REF!</definedName>
    <definedName name="____PAG2">[3]Index!#REF!</definedName>
    <definedName name="____PAG3">[3]Index!#REF!</definedName>
    <definedName name="____PAG4">[3]Index!#REF!</definedName>
    <definedName name="____PAG5">[3]Index!#REF!</definedName>
    <definedName name="____PAG6">[3]Index!#REF!</definedName>
    <definedName name="____PAG7">#REF!</definedName>
    <definedName name="____pro2001">[4]pro2001!$A$1:$B$72</definedName>
    <definedName name="____RES2">[1]RES!#REF!</definedName>
    <definedName name="____TAB1">#REF!</definedName>
    <definedName name="____TAB10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41">#REF!</definedName>
    <definedName name="____WEO1">#REF!</definedName>
    <definedName name="____WEO2">#REF!</definedName>
    <definedName name="___BOP1">#REF!</definedName>
    <definedName name="___BOP2">[1]BoP!#REF!</definedName>
    <definedName name="___dat1">'[2]work Q real'!#REF!</definedName>
    <definedName name="___dat2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'[3]Annual Tables'!#REF!</definedName>
    <definedName name="___OUT1">#REF!</definedName>
    <definedName name="___OUT2">#REF!</definedName>
    <definedName name="___PAG2">[3]Index!#REF!</definedName>
    <definedName name="___PAG3">[3]Index!#REF!</definedName>
    <definedName name="___PAG4">[3]Index!#REF!</definedName>
    <definedName name="___PAG5">[3]Index!#REF!</definedName>
    <definedName name="___PAG6">[3]Index!#REF!</definedName>
    <definedName name="___PAG7">#REF!</definedName>
    <definedName name="___pro2001">[4]pro2001!$A$1:$B$72</definedName>
    <definedName name="___RES2">[1]RES!#REF!</definedName>
    <definedName name="___TAB1">#REF!</definedName>
    <definedName name="___TAB10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41">#REF!</definedName>
    <definedName name="___WEO1">#REF!</definedName>
    <definedName name="___WEO2">#REF!</definedName>
    <definedName name="__123Graph_A" hidden="1">#REF!</definedName>
    <definedName name="__123Graph_AEXP" hidden="1">#REF!</definedName>
    <definedName name="__123Graph_ATEST1" hidden="1">[5]REER!$AZ$144:$AZ$210</definedName>
    <definedName name="__123Graph_B" hidden="1">#REF!</definedName>
    <definedName name="__123Graph_BCurrent" hidden="1">[6]G!#REF!</definedName>
    <definedName name="__123Graph_BGDP" hidden="1">'[7]Quarterly Program'!#REF!</definedName>
    <definedName name="__123Graph_BMONEY" hidden="1">'[7]Quarterly Program'!#REF!</definedName>
    <definedName name="__123Graph_BREER3" hidden="1">[5]REER!$BB$144:$BB$212</definedName>
    <definedName name="__123Graph_BTEST1" hidden="1">[5]REER!$AY$144:$AY$210</definedName>
    <definedName name="__123Graph_CREER3" hidden="1">[5]REER!$BB$144:$BB$212</definedName>
    <definedName name="__123Graph_CTEST1" hidden="1">[5]REER!$BK$140:$BK$140</definedName>
    <definedName name="__123Graph_DREER3" hidden="1">[5]REER!$BB$144:$BB$210</definedName>
    <definedName name="__123Graph_DTEST1" hidden="1">[5]REER!$BB$144:$BB$210</definedName>
    <definedName name="__123Graph_EREER3" hidden="1">[5]REER!$BR$144:$BR$211</definedName>
    <definedName name="__123Graph_ETEST1" hidden="1">[5]REER!$BR$144:$BR$211</definedName>
    <definedName name="__123Graph_FREER3" hidden="1">[5]REER!$BN$140:$BN$140</definedName>
    <definedName name="__123Graph_FTEST1" hidden="1">[5]REER!$BN$140:$BN$140</definedName>
    <definedName name="__123Graph_X" hidden="1">'[8]i2-KA'!#REF!</definedName>
    <definedName name="__123Graph_XCurrent" hidden="1">'[8]i2-KA'!#REF!</definedName>
    <definedName name="__123Graph_XEXP" hidden="1">[9]EdssGeeGAS!#REF!</definedName>
    <definedName name="__123Graph_XChart1" hidden="1">'[8]i2-KA'!#REF!</definedName>
    <definedName name="__123Graph_XChart2" hidden="1">'[8]i2-KA'!#REF!</definedName>
    <definedName name="__123Graph_XTEST1" hidden="1">[5]REER!$C$9:$C$75</definedName>
    <definedName name="__BOP1">#REF!</definedName>
    <definedName name="__BOP2">[1]BoP!#REF!</definedName>
    <definedName name="__dat1">'[2]work Q real'!#REF!</definedName>
    <definedName name="__dat2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TS2">'[3]Annual Tables'!#REF!</definedName>
    <definedName name="__OUT1">#REF!</definedName>
    <definedName name="__OUT2">#REF!</definedName>
    <definedName name="__PAG2">[3]Index!#REF!</definedName>
    <definedName name="__PAG3">[3]Index!#REF!</definedName>
    <definedName name="__PAG4">[3]Index!#REF!</definedName>
    <definedName name="__PAG5">[3]Index!#REF!</definedName>
    <definedName name="__PAG6">[3]Index!#REF!</definedName>
    <definedName name="__PAG7">#REF!</definedName>
    <definedName name="__pro2001">[10]pro2001!$A$1:$B$72</definedName>
    <definedName name="__RES2">[1]RES!#REF!</definedName>
    <definedName name="__TAB1">#REF!</definedName>
    <definedName name="__TAB10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41">#REF!</definedName>
    <definedName name="__WEO1">#REF!</definedName>
    <definedName name="__WEO2">#REF!</definedName>
    <definedName name="_1_123Graph_A" hidden="1">#REF!</definedName>
    <definedName name="_10__123Graph_ACHART_2" hidden="1">'[11]Employment Data Sectors (wages)'!$A$8173:$A$8184</definedName>
    <definedName name="_10__123Graph_ACHART_8" hidden="1">'[12]Employment Data Sectors (wages)'!$W$8175:$W$8186</definedName>
    <definedName name="_10__123Graph_BCHART_1" hidden="1">'[13]Employment Data Sectors (wages)'!$B$8173:$B$8184</definedName>
    <definedName name="_100__123Graph_BCHART_8" hidden="1">'[11]Employment Data Sectors (wages)'!$W$13:$W$8187</definedName>
    <definedName name="_105__123Graph_CCHART_1" hidden="1">'[11]Employment Data Sectors (wages)'!$C$8173:$C$8184</definedName>
    <definedName name="_11__123Graph_BCHART_1" hidden="1">'[12]Employment Data Sectors (wages)'!$B$8173:$B$8184</definedName>
    <definedName name="_11__123Graph_BCHART_2" hidden="1">'[13]Employment Data Sectors (wages)'!$B$8173:$B$8184</definedName>
    <definedName name="_110__123Graph_CCHART_2" hidden="1">'[11]Employment Data Sectors (wages)'!$C$8173:$C$8184</definedName>
    <definedName name="_115__123Graph_CCHART_3" hidden="1">'[11]Employment Data Sectors (wages)'!$C$11:$C$8185</definedName>
    <definedName name="_12__123Graph_ACHART_3" hidden="1">'[11]Employment Data Sectors (wages)'!$A$11:$A$8185</definedName>
    <definedName name="_12__123Graph_BCHART_2" hidden="1">'[12]Employment Data Sectors (wages)'!$B$8173:$B$8184</definedName>
    <definedName name="_12__123Graph_BCHART_3" hidden="1">'[13]Employment Data Sectors (wages)'!$B$11:$B$8185</definedName>
    <definedName name="_120__123Graph_CCHART_4" hidden="1">'[11]Employment Data Sectors (wages)'!$C$12:$C$23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25__123Graph_CCHART_5" hidden="1">'[11]Employment Data Sectors (wages)'!$C$24:$C$35</definedName>
    <definedName name="_13__123Graph_BCHART_3" hidden="1">'[12]Employment Data Sectors (wages)'!$B$11:$B$8185</definedName>
    <definedName name="_13__123Graph_BCHART_4" hidden="1">'[13]Employment Data Sectors (wages)'!$B$12:$B$23</definedName>
    <definedName name="_130__123Graph_CCHART_6" hidden="1">'[11]Employment Data Sectors (wages)'!$U$49:$U$8103</definedName>
    <definedName name="_132Graph_CB" hidden="1">#REF!</definedName>
    <definedName name="_135__123Graph_CCHART_7" hidden="1">'[11]Employment Data Sectors (wages)'!$Y$14:$Y$25</definedName>
    <definedName name="_14__123Graph_ACHART_4" hidden="1">'[11]Employment Data Sectors (wages)'!$A$12:$A$23</definedName>
    <definedName name="_14__123Graph_BCHART_4" hidden="1">'[12]Employment Data Sectors (wages)'!$B$12:$B$23</definedName>
    <definedName name="_14__123Graph_BCHART_5" hidden="1">'[13]Employment Data Sectors (wages)'!$B$24:$B$35</definedName>
    <definedName name="_140__123Graph_CCHART_8" hidden="1">'[11]Employment Data Sectors (wages)'!$W$14:$W$25</definedName>
    <definedName name="_145__123Graph_DCHART_7" hidden="1">'[11]Employment Data Sectors (wages)'!$Y$26:$Y$37</definedName>
    <definedName name="_15__123Graph_BCHART_5" hidden="1">'[12]Employment Data Sectors (wages)'!$B$24:$B$35</definedName>
    <definedName name="_15__123Graph_BCHART_6" hidden="1">'[13]Employment Data Sectors (wages)'!$AS$49:$AS$8103</definedName>
    <definedName name="_150__123Graph_DCHART_8" hidden="1">'[11]Employment Data Sectors (wages)'!$W$26:$W$37</definedName>
    <definedName name="_155__123Graph_ECHART_7" hidden="1">'[11]Employment Data Sectors (wages)'!$Y$38:$Y$49</definedName>
    <definedName name="_16__123Graph_ACHART_5" hidden="1">'[11]Employment Data Sectors (wages)'!$A$24:$A$35</definedName>
    <definedName name="_16__123Graph_BCHART_6" hidden="1">'[12]Employment Data Sectors (wages)'!$AS$49:$AS$8103</definedName>
    <definedName name="_16__123Graph_BCHART_7" hidden="1">'[13]Employment Data Sectors (wages)'!$Y$13:$Y$8187</definedName>
    <definedName name="_160__123Graph_ECHART_8" hidden="1">'[11]Employment Data Sectors (wages)'!$H$86:$H$99</definedName>
    <definedName name="_165__123Graph_FCHART_8" hidden="1">'[11]Employment Data Sectors (wages)'!$H$6:$H$17</definedName>
    <definedName name="_17__123Graph_BCHART_7" hidden="1">'[12]Employment Data Sectors (wages)'!$Y$13:$Y$8187</definedName>
    <definedName name="_17__123Graph_BCHART_8" hidden="1">'[13]Employment Data Sectors (wages)'!$W$13:$W$8187</definedName>
    <definedName name="_18__123Graph_ACHART_6" hidden="1">'[11]Employment Data Sectors (wages)'!$Y$49:$Y$8103</definedName>
    <definedName name="_18__123Graph_BCHART_8" hidden="1">'[12]Employment Data Sectors (wages)'!$W$13:$W$8187</definedName>
    <definedName name="_18__123Graph_CCHART_1" hidden="1">'[13]Employment Data Sectors (wages)'!$C$8173:$C$8184</definedName>
    <definedName name="_19__123Graph_CCHART_1" hidden="1">'[12]Employment Data Sectors (wages)'!$C$8173:$C$8184</definedName>
    <definedName name="_19__123Graph_CCHART_2" hidden="1">'[13]Employment Data Sectors (wages)'!$C$8173:$C$8184</definedName>
    <definedName name="_1992BOPB">#REF!</definedName>
    <definedName name="_1Macros_Import_.qbop">[14]!'[Macros Import].qbop'</definedName>
    <definedName name="_2__123Graph_ACHART_1" hidden="1">'[13]Employment Data Sectors (wages)'!$A$8173:$A$8184</definedName>
    <definedName name="_20__123Graph_ACHART_7" hidden="1">'[11]Employment Data Sectors (wages)'!$Y$8175:$Y$8186</definedName>
    <definedName name="_20__123Graph_CCHART_2" hidden="1">'[12]Employment Data Sectors (wages)'!$C$8173:$C$8184</definedName>
    <definedName name="_20__123Graph_CCHART_3" hidden="1">'[13]Employment Data Sectors (wages)'!$C$11:$C$8185</definedName>
    <definedName name="_20Macros_Import_.qbop">[14]!'[Macros Import].qbop'</definedName>
    <definedName name="_21__123Graph_CCHART_3" hidden="1">'[12]Employment Data Sectors (wages)'!$C$11:$C$8185</definedName>
    <definedName name="_21__123Graph_CCHART_4" hidden="1">'[13]Employment Data Sectors (wages)'!$C$12:$C$23</definedName>
    <definedName name="_22__123Graph_ACHART_8" hidden="1">'[11]Employment Data Sectors (wages)'!$W$8175:$W$8186</definedName>
    <definedName name="_22__123Graph_CCHART_4" hidden="1">'[12]Employment Data Sectors (wages)'!$C$12:$C$23</definedName>
    <definedName name="_22__123Graph_CCHART_5" hidden="1">'[13]Employment Data Sectors (wages)'!$C$24:$C$35</definedName>
    <definedName name="_23__123Graph_CCHART_5" hidden="1">'[12]Employment Data Sectors (wages)'!$C$24:$C$35</definedName>
    <definedName name="_23__123Graph_CCHART_6" hidden="1">'[13]Employment Data Sectors (wages)'!$U$49:$U$8103</definedName>
    <definedName name="_24__123Graph_BCHART_1" hidden="1">'[11]Employment Data Sectors (wages)'!$B$8173:$B$8184</definedName>
    <definedName name="_24__123Graph_CCHART_6" hidden="1">'[12]Employment Data Sectors (wages)'!$U$49:$U$8103</definedName>
    <definedName name="_24__123Graph_CCHART_7" hidden="1">'[13]Employment Data Sectors (wages)'!$Y$14:$Y$25</definedName>
    <definedName name="_25__123Graph_ACHART_1" hidden="1">'[11]Employment Data Sectors (wages)'!$A$8173:$A$8184</definedName>
    <definedName name="_25__123Graph_CCHART_7" hidden="1">'[12]Employment Data Sectors (wages)'!$Y$14:$Y$25</definedName>
    <definedName name="_25__123Graph_CCHART_8" hidden="1">'[13]Employment Data Sectors (wages)'!$W$14:$W$25</definedName>
    <definedName name="_26__123Graph_BCHART_2" hidden="1">'[11]Employment Data Sectors (wages)'!$B$8173:$B$8184</definedName>
    <definedName name="_26__123Graph_CCHART_8" hidden="1">'[12]Employment Data Sectors (wages)'!$W$14:$W$25</definedName>
    <definedName name="_26__123Graph_DCHART_7" hidden="1">'[13]Employment Data Sectors (wages)'!$Y$26:$Y$37</definedName>
    <definedName name="_27__123Graph_DCHART_7" hidden="1">'[12]Employment Data Sectors (wages)'!$Y$26:$Y$37</definedName>
    <definedName name="_27__123Graph_DCHART_8" hidden="1">'[13]Employment Data Sectors (wages)'!$W$26:$W$37</definedName>
    <definedName name="_28__123Graph_BCHART_3" hidden="1">'[11]Employment Data Sectors (wages)'!$B$11:$B$8185</definedName>
    <definedName name="_28__123Graph_DCHART_8" hidden="1">'[12]Employment Data Sectors (wages)'!$W$26:$W$37</definedName>
    <definedName name="_28__123Graph_ECHART_7" hidden="1">'[13]Employment Data Sectors (wages)'!$Y$38:$Y$49</definedName>
    <definedName name="_29__123Graph_ECHART_7" hidden="1">'[12]Employment Data Sectors (wages)'!$Y$38:$Y$49</definedName>
    <definedName name="_29__123Graph_ECHART_8" hidden="1">'[13]Employment Data Sectors (wages)'!$H$86:$H$99</definedName>
    <definedName name="_2Macros_Import_.qbop">[14]!'[Macros Import].qbop'</definedName>
    <definedName name="_3__123Graph_ACHART_1" hidden="1">'[12]Employment Data Sectors (wages)'!$A$8173:$A$8184</definedName>
    <definedName name="_3__123Graph_ACHART_2" hidden="1">'[13]Employment Data Sectors (wages)'!$A$8173:$A$8184</definedName>
    <definedName name="_30__123Graph_ACHART_2" hidden="1">'[11]Employment Data Sectors (wages)'!$A$8173:$A$8184</definedName>
    <definedName name="_30__123Graph_BCHART_4" hidden="1">'[11]Employment Data Sectors (wages)'!$B$12:$B$23</definedName>
    <definedName name="_30__123Graph_ECHART_8" hidden="1">'[12]Employment Data Sectors (wages)'!$H$86:$H$99</definedName>
    <definedName name="_30__123Graph_FCHART_8" hidden="1">'[13]Employment Data Sectors (wages)'!$H$6:$H$17</definedName>
    <definedName name="_31__123Graph_FCHART_8" hidden="1">'[12]Employment Data Sectors (wages)'!$H$6:$H$17</definedName>
    <definedName name="_32__123Graph_BCHART_5" hidden="1">'[11]Employment Data Sectors (wages)'!$B$24:$B$35</definedName>
    <definedName name="_34__123Graph_BCHART_6" hidden="1">'[11]Employment Data Sectors (wages)'!$AS$49:$AS$8103</definedName>
    <definedName name="_35__123Graph_ACHART_3" hidden="1">'[11]Employment Data Sectors (wages)'!$A$11:$A$8185</definedName>
    <definedName name="_36__123Graph_BCHART_7" hidden="1">'[11]Employment Data Sectors (wages)'!$Y$13:$Y$8187</definedName>
    <definedName name="_38__123Graph_BCHART_8" hidden="1">'[11]Employment Data Sectors (wages)'!$W$13:$W$8187</definedName>
    <definedName name="_4__123Graph_ACHART_2" hidden="1">'[12]Employment Data Sectors (wages)'!$A$8173:$A$8184</definedName>
    <definedName name="_4__123Graph_ACHART_3" hidden="1">'[13]Employment Data Sectors (wages)'!$A$11:$A$8185</definedName>
    <definedName name="_40__123Graph_ACHART_4" hidden="1">'[11]Employment Data Sectors (wages)'!$A$12:$A$23</definedName>
    <definedName name="_40__123Graph_CCHART_1" hidden="1">'[11]Employment Data Sectors (wages)'!$C$8173:$C$8184</definedName>
    <definedName name="_42__123Graph_CCHART_2" hidden="1">'[11]Employment Data Sectors (wages)'!$C$8173:$C$8184</definedName>
    <definedName name="_44__123Graph_CCHART_3" hidden="1">'[11]Employment Data Sectors (wages)'!$C$11:$C$8185</definedName>
    <definedName name="_45__123Graph_ACHART_5" hidden="1">'[11]Employment Data Sectors (wages)'!$A$24:$A$35</definedName>
    <definedName name="_46__123Graph_CCHART_4" hidden="1">'[11]Employment Data Sectors (wages)'!$C$12:$C$23</definedName>
    <definedName name="_48__123Graph_CCHART_5" hidden="1">'[11]Employment Data Sectors (wages)'!$C$24:$C$35</definedName>
    <definedName name="_5__123Graph_ACHART_3" hidden="1">'[12]Employment Data Sectors (wages)'!$A$11:$A$8185</definedName>
    <definedName name="_5__123Graph_ACHART_4" hidden="1">'[13]Employment Data Sectors (wages)'!$A$12:$A$23</definedName>
    <definedName name="_50__123Graph_ACHART_6" hidden="1">'[11]Employment Data Sectors (wages)'!$Y$49:$Y$8103</definedName>
    <definedName name="_50__123Graph_CCHART_6" hidden="1">'[11]Employment Data Sectors (wages)'!$U$49:$U$8103</definedName>
    <definedName name="_52__123Graph_CCHART_7" hidden="1">'[11]Employment Data Sectors (wages)'!$Y$14:$Y$25</definedName>
    <definedName name="_54__123Graph_CCHART_8" hidden="1">'[11]Employment Data Sectors (wages)'!$W$14:$W$25</definedName>
    <definedName name="_55__123Graph_ACHART_7" hidden="1">'[11]Employment Data Sectors (wages)'!$Y$8175:$Y$8186</definedName>
    <definedName name="_56__123Graph_DCHART_7" hidden="1">'[11]Employment Data Sectors (wages)'!$Y$26:$Y$37</definedName>
    <definedName name="_58__123Graph_DCHART_8" hidden="1">'[11]Employment Data Sectors (wages)'!$W$26:$W$37</definedName>
    <definedName name="_6__123Graph_ACHART_4" hidden="1">'[12]Employment Data Sectors (wages)'!$A$12:$A$23</definedName>
    <definedName name="_6__123Graph_ACHART_5" hidden="1">'[13]Employment Data Sectors (wages)'!$A$24:$A$35</definedName>
    <definedName name="_60__123Graph_ACHART_8" hidden="1">'[11]Employment Data Sectors (wages)'!$W$8175:$W$8186</definedName>
    <definedName name="_60__123Graph_ECHART_7" hidden="1">'[11]Employment Data Sectors (wages)'!$Y$38:$Y$49</definedName>
    <definedName name="_62__123Graph_ECHART_8" hidden="1">'[11]Employment Data Sectors (wages)'!$H$86:$H$99</definedName>
    <definedName name="_64__123Graph_FCHART_8" hidden="1">'[11]Employment Data Sectors (wages)'!$H$6:$H$17</definedName>
    <definedName name="_65__123Graph_BCHART_1" hidden="1">'[11]Employment Data Sectors (wages)'!$B$8173:$B$8184</definedName>
    <definedName name="_6Macros_Import_.qbop">[14]!'[Macros Import].qbop'</definedName>
    <definedName name="_7__123Graph_ACHART_5" hidden="1">'[12]Employment Data Sectors (wages)'!$A$24:$A$35</definedName>
    <definedName name="_7__123Graph_ACHART_6" hidden="1">'[13]Employment Data Sectors (wages)'!$Y$49:$Y$8103</definedName>
    <definedName name="_70__123Graph_BCHART_2" hidden="1">'[11]Employment Data Sectors (wages)'!$B$8173:$B$8184</definedName>
    <definedName name="_75__123Graph_BCHART_3" hidden="1">'[11]Employment Data Sectors (wages)'!$B$11:$B$8185</definedName>
    <definedName name="_8__123Graph_ACHART_1" hidden="1">'[11]Employment Data Sectors (wages)'!$A$8173:$A$8184</definedName>
    <definedName name="_8__123Graph_ACHART_6" hidden="1">'[12]Employment Data Sectors (wages)'!$Y$49:$Y$8103</definedName>
    <definedName name="_8__123Graph_ACHART_7" hidden="1">'[13]Employment Data Sectors (wages)'!$Y$8175:$Y$8186</definedName>
    <definedName name="_80__123Graph_BCHART_4" hidden="1">'[11]Employment Data Sectors (wages)'!$B$12:$B$23</definedName>
    <definedName name="_85__123Graph_BCHART_5" hidden="1">'[11]Employment Data Sectors (wages)'!$B$24:$B$35</definedName>
    <definedName name="_9__123Graph_ACHART_7" hidden="1">'[12]Employment Data Sectors (wages)'!$Y$8175:$Y$8186</definedName>
    <definedName name="_9__123Graph_ACHART_8" hidden="1">'[13]Employment Data Sectors (wages)'!$W$8175:$W$8186</definedName>
    <definedName name="_90__123Graph_BCHART_6" hidden="1">'[11]Employment Data Sectors (wages)'!$AS$49:$AS$8103</definedName>
    <definedName name="_95__123Graph_BCHART_7" hidden="1">'[11]Employment Data Sectors (wages)'!$Y$13:$Y$8187</definedName>
    <definedName name="_BOP1">#REF!</definedName>
    <definedName name="_BOP2">[1]BoP!#REF!</definedName>
    <definedName name="_dat1">'[2]work Q real'!#REF!</definedName>
    <definedName name="_dat2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tn1" localSheetId="7">'EÚ fondy'!#REF!</definedName>
    <definedName name="_ftnref1" localSheetId="7">'EÚ fondy'!$B$15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MTS2">'[3]Annual Tables'!#REF!</definedName>
    <definedName name="_Order1" hidden="1">255</definedName>
    <definedName name="_Order2" hidden="1">255</definedName>
    <definedName name="_OUT1">#REF!</definedName>
    <definedName name="_OUT2">#REF!</definedName>
    <definedName name="_PAG2">[3]Index!#REF!</definedName>
    <definedName name="_PAG3">[3]Index!#REF!</definedName>
    <definedName name="_PAG4">[3]Index!#REF!</definedName>
    <definedName name="_PAG5">[3]Index!#REF!</definedName>
    <definedName name="_PAG6">[3]Index!#REF!</definedName>
    <definedName name="_PAG7">#REF!</definedName>
    <definedName name="_pro2001">[10]pro2001!$A$1:$B$72</definedName>
    <definedName name="_r13">[15]splatnosti!$V$39</definedName>
    <definedName name="_r14">[15]splatnosti!$V$40</definedName>
    <definedName name="_Regression_X" hidden="1">#REF!</definedName>
    <definedName name="_Regression_Y" hidden="1">#REF!</definedName>
    <definedName name="_RES2">[1]RES!#REF!</definedName>
    <definedName name="_RULC">[16]REER!$BA$144:$BA$206</definedName>
    <definedName name="_TAB1">#REF!</definedName>
    <definedName name="_TAB10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41">#REF!</definedName>
    <definedName name="_WEO1">#REF!</definedName>
    <definedName name="_WEO2">#REF!</definedName>
    <definedName name="a" hidden="1">[16]REER!$AZ$144:$AZ$210</definedName>
    <definedName name="aaa" hidden="1">'[8]i2-KA'!#REF!</definedName>
    <definedName name="aaaaaaaaaaaaaa">[17]!aaaaaaaaaaaaaa</definedName>
    <definedName name="aas">[18]Contents!$A$1:$C$25</definedName>
    <definedName name="aloha" hidden="1">'[19]i2-KA'!#REF!</definedName>
    <definedName name="ANNUALNOM">#REF!</definedName>
    <definedName name="as">'[18]i-REER'!$A$2:$F$104</definedName>
    <definedName name="ASSUM">#REF!</definedName>
    <definedName name="ASSUMB">#REF!</definedName>
    <definedName name="atrade">[14]!atrade</definedName>
    <definedName name="b">#REF!</definedName>
    <definedName name="BAKLANBOPB">#REF!</definedName>
    <definedName name="BAKLANDEBT2B">#REF!</definedName>
    <definedName name="BAKLDEBT1B">#REF!</definedName>
    <definedName name="BASDAT">'[3]Annual Tables'!#REF!</definedName>
    <definedName name="bb" hidden="1">{"Riqfin97",#N/A,FALSE,"Tran";"Riqfinpro",#N/A,FALSE,"Tran"}</definedName>
    <definedName name="bbb" hidden="1">{"Riqfin97",#N/A,FALSE,"Tran";"Riqfinpro",#N/A,FALSE,"Tran"}</definedName>
    <definedName name="bbbbbbbbbbbbbb">[17]!bbbbbbbbbbbbbb</definedName>
    <definedName name="BCA">#N/A</definedName>
    <definedName name="BCA_GDP">#N/A</definedName>
    <definedName name="BE">#N/A</definedName>
    <definedName name="BEA">'[20]WEO-BOP'!#REF!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>#REF!</definedName>
    <definedName name="BER">'[20]WEO-BOP'!#REF!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'[20]WEO-BOP'!#REF!</definedName>
    <definedName name="BFDI">'[20]WEO-BOP'!#REF!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[17]!BFLD_DF</definedName>
    <definedName name="BFLG">#N/A</definedName>
    <definedName name="BFLG_D">#N/A</definedName>
    <definedName name="BFLG_DF">#N/A</definedName>
    <definedName name="BFO">'[20]WEO-BOP'!#REF!</definedName>
    <definedName name="BFOA">'[20]WEO-BOP'!#REF!</definedName>
    <definedName name="BFOAG">'[20]WEO-BOP'!#REF!</definedName>
    <definedName name="BFOG">'[20]WEO-BOP'!#REF!</definedName>
    <definedName name="BFOL">'[20]WEO-BOP'!#REF!</definedName>
    <definedName name="BFOL_B">'[20]WEO-BOP'!#REF!</definedName>
    <definedName name="BFOL_G">'[20]WEO-BOP'!#REF!</definedName>
    <definedName name="BFOLG">'[20]WEO-BOP'!#REF!</definedName>
    <definedName name="BFP">'[20]WEO-BOP'!#REF!</definedName>
    <definedName name="BFPA">'[20]WEO-BOP'!#REF!</definedName>
    <definedName name="BFPAG">'[20]WEO-BOP'!#REF!</definedName>
    <definedName name="BFPG">'[20]WEO-BOP'!#REF!</definedName>
    <definedName name="BFPL">'[20]WEO-BOP'!#REF!</definedName>
    <definedName name="BFPLD">'[20]WEO-BOP'!#REF!</definedName>
    <definedName name="BFPLDG">'[20]WEO-BOP'!#REF!</definedName>
    <definedName name="BFPLE">'[20]WEO-BOP'!#REF!</definedName>
    <definedName name="BFRA">#N/A</definedName>
    <definedName name="BGS">'[20]WEO-BOP'!#REF!</definedName>
    <definedName name="BI">#N/A</definedName>
    <definedName name="BID">'[20]WEO-BOP'!#REF!</definedName>
    <definedName name="BK">#N/A</definedName>
    <definedName name="BKF">#N/A</definedName>
    <definedName name="BMG">[21]Q6!$E$28:$AH$28</definedName>
    <definedName name="BMII">#N/A</definedName>
    <definedName name="BMIIB">#N/A</definedName>
    <definedName name="BMIIG">#N/A</definedName>
    <definedName name="BMS">'[20]WEO-BOP'!#REF!</definedName>
    <definedName name="Bolivia">#REF!</definedName>
    <definedName name="BOP">#N/A</definedName>
    <definedName name="BOPB">#REF!</definedName>
    <definedName name="BOPMEMOB">#REF!</definedName>
    <definedName name="bracket_2">[22]Graf14_Graf15!#REF!</definedName>
    <definedName name="BRASS">'[20]WEO-BOP'!#REF!</definedName>
    <definedName name="Brazil">#REF!</definedName>
    <definedName name="BTR">'[20]WEO-BOP'!#REF!</definedName>
    <definedName name="BTRG">'[20]WEO-BOP'!#REF!</definedName>
    <definedName name="BUDGET">#REF!</definedName>
    <definedName name="Budget_expenditure">#REF!</definedName>
    <definedName name="Budget_revenue">#REF!</definedName>
    <definedName name="BXG">[21]Q6!$E$26:$AH$26</definedName>
    <definedName name="BXS">'[20]WEO-BOP'!#REF!</definedName>
    <definedName name="BXTSAq">#REF!</definedName>
    <definedName name="CalcMCV_4">#REF!</definedName>
    <definedName name="calcNGS_NGDP">#N/A</definedName>
    <definedName name="CAPACCB">#REF!</definedName>
    <definedName name="cc" hidden="1">{"Riqfin97",#N/A,FALSE,"Tran";"Riqfinpro",#N/A,FALSE,"Tran"}</definedName>
    <definedName name="ccc" hidden="1">{"Riqfin97",#N/A,FALSE,"Tran";"Riqfinpro",#N/A,FALSE,"Tran"}</definedName>
    <definedName name="CCODE">#REF!</definedName>
    <definedName name="cgb">#REF!</definedName>
    <definedName name="cge">#REF!</definedName>
    <definedName name="cgr">#REF!</definedName>
    <definedName name="CONCK">#REF!</definedName>
    <definedName name="Cons">#REF!</definedName>
    <definedName name="CORULCSA">[23]E!$V$15:$V$98</definedName>
    <definedName name="CountryCode">[24]readme!$B$2</definedName>
    <definedName name="CurrVintage">[25]Current!$D$66</definedName>
    <definedName name="d" hidden="1">{"Riqfin97",#N/A,FALSE,"Tran";"Riqfinpro",#N/A,FALSE,"Tran"}</definedName>
    <definedName name="DABproj">#N/A</definedName>
    <definedName name="DAGproj">#N/A</definedName>
    <definedName name="daily_interest_rates">'[26]daily calculations'!#REF!</definedName>
    <definedName name="DAproj">#N/A</definedName>
    <definedName name="das" hidden="1">[6]G!#REF!</definedName>
    <definedName name="DASD">#N/A</definedName>
    <definedName name="DASDB">#N/A</definedName>
    <definedName name="DASDG">#N/A</definedName>
    <definedName name="data_area">#REF!</definedName>
    <definedName name="_xlnm.Database">#REF!</definedName>
    <definedName name="DATB">[16]REER!$B$144:$B$240</definedName>
    <definedName name="datcr">'[2]Tab ann curr'!#REF!</definedName>
    <definedName name="date">#REF!</definedName>
    <definedName name="date_EXP">[27]Sheet1!$B$1:$G$1</definedName>
    <definedName name="date_FISC">#REF!</definedName>
    <definedName name="dateIntLiq">#REF!</definedName>
    <definedName name="dateMoney">#REF!</definedName>
    <definedName name="dateprofit">[16]C!$A$9:$A$125</definedName>
    <definedName name="dateRates">#REF!</definedName>
    <definedName name="dateRawQ">'[28]Raw Data'!#REF!</definedName>
    <definedName name="dateReal">#REF!</definedName>
    <definedName name="dates">#REF!</definedName>
    <definedName name="dates_w">#REF!</definedName>
    <definedName name="dates1">#REF!</definedName>
    <definedName name="dates2">#REF!</definedName>
    <definedName name="datesb">[23]B!$B$20:$B$134</definedName>
    <definedName name="datesc">#REF!</definedName>
    <definedName name="datesd">#REF!</definedName>
    <definedName name="DATESG">#REF!</definedName>
    <definedName name="datesm">#REF!</definedName>
    <definedName name="datesq">#REF!</definedName>
    <definedName name="datesr">#REF!</definedName>
    <definedName name="datestran">[23]transfer!$A$9:$A$116</definedName>
    <definedName name="datgdp">#REF!</definedName>
    <definedName name="datin1">[16]REER!$B$9:$B$119</definedName>
    <definedName name="datin2">[16]REER!$B$144:$B$253</definedName>
    <definedName name="datq">#REF!</definedName>
    <definedName name="datq1">#REF!</definedName>
    <definedName name="datq2">#REF!</definedName>
    <definedName name="datreer">[16]REER!$B$144:$B$258</definedName>
    <definedName name="datt">#REF!</definedName>
    <definedName name="DBproj">#N/A</definedName>
    <definedName name="dd" hidden="1">{"Riqfin97",#N/A,FALSE,"Tran";"Riqfinpro",#N/A,FALSE,"Tran"}</definedName>
    <definedName name="dd_balance">[29]!dd_balance1[saldo]</definedName>
    <definedName name="dd_cyklus">[30]!dd_cyclus[cyklus]</definedName>
    <definedName name="dd_oneoff">[30]hidden!$B$2:$B$3</definedName>
    <definedName name="ddd" hidden="1">{"Riqfin97",#N/A,FALSE,"Tran";"Riqfinpro",#N/A,FALSE,"Tran"}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1B">#REF!</definedName>
    <definedName name="DEBT2">#REF!</definedName>
    <definedName name="DEBT2B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proj">#REF!</definedName>
    <definedName name="DEFLATORS">#REF!</definedName>
    <definedName name="degresivita">[22]Graf14_Graf15!#REF!</definedName>
    <definedName name="degresivita_2">[22]Graf14_Graf15!#REF!</definedName>
    <definedName name="deleteme1" hidden="1">#REF!</definedName>
    <definedName name="deleteme3" hidden="1">#REF!</definedName>
    <definedName name="Department">[31]REER!#REF!</definedName>
    <definedName name="DGproj">#N/A</definedName>
    <definedName name="DLX1.USE">[32]Haver!$A$2:$N$8</definedName>
    <definedName name="DOC">#REF!</definedName>
    <definedName name="dp">[33]DP!$A$1:$E$65536</definedName>
    <definedName name="Dproj">#N/A</definedName>
    <definedName name="dre" hidden="1">[34]M!#REF!</definedName>
    <definedName name="DSD">#N/A</definedName>
    <definedName name="DSD_S">#N/A</definedName>
    <definedName name="DSDB">#N/A</definedName>
    <definedName name="DSDG">#N/A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>#REF!</definedName>
    <definedName name="e9db">[35]e9!$A$1:$V$49</definedName>
    <definedName name="EDNA">#N/A</definedName>
    <definedName name="EDSSDESCRIPTOR">#REF!</definedName>
    <definedName name="EDSSFILE">#REF!</definedName>
    <definedName name="EDSSNAME">#REF!</definedName>
    <definedName name="EDSSTIME">#REF!</definedName>
    <definedName name="ee" hidden="1">{"Tab1",#N/A,FALSE,"P";"Tab2",#N/A,FALSE,"P"}</definedName>
    <definedName name="EECB">#REF!</definedName>
    <definedName name="eedx" hidden="1">{"Tab1",#N/A,FALSE,"P";"Tab2",#N/A,FALSE,"P"}</definedName>
    <definedName name="eee" hidden="1">{"Tab1",#N/A,FALSE,"P";"Tab2",#N/A,FALSE,"P"}</definedName>
    <definedName name="EISCODE">#REF!</definedName>
    <definedName name="elect">#REF!</definedName>
    <definedName name="Emerging_HTML_AREA">#REF!</definedName>
    <definedName name="EMETEL">#REF!</definedName>
    <definedName name="ENDA">#N/A</definedName>
    <definedName name="equal_TLC">[22]Graf14_Graf15!#REF!</definedName>
    <definedName name="ExitWRS">[36]Main!$AB$25</definedName>
    <definedName name="fdfs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ig8.2a">#REF!</definedName>
    <definedName name="fill" hidden="1">'[37]Macroframework-Ver.1'!$A$1:$A$267</definedName>
    <definedName name="finan">#REF!</definedName>
    <definedName name="finan1">#REF!</definedName>
    <definedName name="Financing" hidden="1">{"Tab1",#N/A,FALSE,"P";"Tab2",#N/A,FALSE,"P"}</definedName>
    <definedName name="FISUM">#REF!</definedName>
    <definedName name="FLOPEC">#REF!</definedName>
    <definedName name="FMB">#REF!</definedName>
    <definedName name="FODESEC">#REF!</definedName>
    <definedName name="FOREXPORT">[16]H!$A$2:$F$86</definedName>
    <definedName name="fsd" hidden="1">#REF!</definedName>
    <definedName name="fsdfsdfasdfasdfasd" hidden="1">#REF!</definedName>
    <definedName name="FUNDOBL">#REF!</definedName>
    <definedName name="FUNDOBLB">#REF!</definedName>
    <definedName name="g">#REF!</definedName>
    <definedName name="GCB">#REF!</definedName>
    <definedName name="GCB_NGDP">#N/A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gb">'[38]budget-G'!$A$1:$W$109</definedName>
    <definedName name="GGB_NGDP">#N/A</definedName>
    <definedName name="ggbeu">#REF!</definedName>
    <definedName name="ggblg">#REF!</definedName>
    <definedName name="ggbls">#REF!</definedName>
    <definedName name="ggbss">#REF!</definedName>
    <definedName name="gge">[38]Expenditures!$A$1:$AC$62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'[39]J(Priv.Cap)'!#REF!</definedName>
    <definedName name="ggggggg">[17]!ggggggg</definedName>
    <definedName name="GGND">#REF!</definedName>
    <definedName name="ggr">[38]Revenues!$A$1:$AD$58</definedName>
    <definedName name="GGRG">#REF!</definedName>
    <definedName name="GPee_2">[22]Graf14_Graf15!#REF!</definedName>
    <definedName name="GPer_2">[22]Graf14_Graf15!#REF!</definedName>
    <definedName name="hgfd" hidden="1">{#N/A,#N/A,FALSE,"I";#N/A,#N/A,FALSE,"J";#N/A,#N/A,FALSE,"K";#N/A,#N/A,FALSE,"L";#N/A,#N/A,FALSE,"M";#N/A,#N/A,FALSE,"N";#N/A,#N/A,FALSE,"O"}</definedName>
    <definedName name="hhh" hidden="1">'[40]J(Priv.Cap)'!#REF!</definedName>
    <definedName name="hhhhhhh">[17]!hhhhhhh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>#REF!</definedName>
    <definedName name="chart4" hidden="1">{#N/A,#N/A,FALSE,"CB";#N/A,#N/A,FALSE,"CMB";#N/A,#N/A,FALSE,"NBFI"}</definedName>
    <definedName name="CHILE">#REF!</definedName>
    <definedName name="CHK">#REF!</definedName>
    <definedName name="i">#REF!</definedName>
    <definedName name="IESS">#REF!</definedName>
    <definedName name="ii" hidden="1">{"Tab1",#N/A,FALSE,"P";"Tab2",#N/A,FALSE,"P"}</definedName>
    <definedName name="II_pilier_2">[22]Graf14_Graf15!#REF!</definedName>
    <definedName name="II_pillar_figure">[22]Graf14_Graf15!#REF!</definedName>
    <definedName name="ima">#REF!</definedName>
    <definedName name="IN1_">#REF!</definedName>
    <definedName name="IN2_">#REF!</definedName>
    <definedName name="INB">[23]B!$K$6:$T$6</definedName>
    <definedName name="INC">[23]C!$H$6:$I$6</definedName>
    <definedName name="ind">#REF!</definedName>
    <definedName name="INECEL">#REF!</definedName>
    <definedName name="inflation" hidden="1">[41]TAB34!#REF!</definedName>
    <definedName name="INPUT_2">[1]Input!#REF!</definedName>
    <definedName name="INPUT_4">[1]Input!#REF!</definedName>
    <definedName name="IPee_2">[22]Graf14_Graf15!#REF!</definedName>
    <definedName name="IPer_2">[22]Graf14_Graf15!#REF!</definedName>
    <definedName name="IT">[22]Graf14_Graf15!#REF!</definedName>
    <definedName name="IT_2">[22]Graf14_Graf15!#REF!</definedName>
    <definedName name="IT_2_bracket_2">[22]Graf14_Graf15!#REF!</definedName>
    <definedName name="jhgf" hidden="1">{"MONA",#N/A,FALSE,"S"}</definedName>
    <definedName name="jj" hidden="1">{"Riqfin97",#N/A,FALSE,"Tran";"Riqfinpro",#N/A,FALSE,"Tran"}</definedName>
    <definedName name="jjj" hidden="1">[42]M!#REF!</definedName>
    <definedName name="jjjjjj" hidden="1">'[39]J(Priv.Cap)'!#REF!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hidden="1">{"Tab1",#N/A,FALSE,"P";"Tab2",#N/A,FALSE,"P"}</definedName>
    <definedName name="kkk" hidden="1">{"Tab1",#N/A,FALSE,"P";"Tab2",#N/A,FALSE,"P"}</definedName>
    <definedName name="kkkk" hidden="1">[34]M!#REF!</definedName>
    <definedName name="Konto">#REF!</definedName>
    <definedName name="kumul1">#REF!</definedName>
    <definedName name="kumul2">#REF!</definedName>
    <definedName name="kvart1">#REF!</definedName>
    <definedName name="kvart2">#REF!</definedName>
    <definedName name="kvart3">#REF!</definedName>
    <definedName name="kvart4">#REF!</definedName>
    <definedName name="ll" hidden="1">{"Tab1",#N/A,FALSE,"P";"Tab2",#N/A,FALSE,"P"}</definedName>
    <definedName name="lll" hidden="1">{"Riqfin97",#N/A,FALSE,"Tran";"Riqfinpro",#N/A,FALSE,"Tran"}</definedName>
    <definedName name="llll" hidden="1">[42]M!#REF!</definedName>
    <definedName name="ls">[33]LS!$A$1:$E$65536</definedName>
    <definedName name="LUR">#N/A</definedName>
    <definedName name="Malaysia">#REF!</definedName>
    <definedName name="MCV">#N/A</definedName>
    <definedName name="MCV_B">#N/A</definedName>
    <definedName name="MCV_B1">'[20]WEO-BOP'!#REF!</definedName>
    <definedName name="MCV_D">#N/A</definedName>
    <definedName name="MCV_N">#N/A</definedName>
    <definedName name="MCV_T">#N/A</definedName>
    <definedName name="MENORES">#REF!</definedName>
    <definedName name="mesec1">#REF!</definedName>
    <definedName name="mesec2">#REF!</definedName>
    <definedName name="mf" hidden="1">{"Tab1",#N/A,FALSE,"P";"Tab2",#N/A,FALSE,"P"}</definedName>
    <definedName name="MFISCAL">'[3]Annual Raw Data'!#REF!</definedName>
    <definedName name="mflowsa">[14]!mflowsa</definedName>
    <definedName name="mflowsq">[14]!mflowsq</definedName>
    <definedName name="MICRO">#REF!</definedName>
    <definedName name="min_VZ">[22]Graf14_Graf15!#REF!</definedName>
    <definedName name="MISC3">#REF!</definedName>
    <definedName name="MISC4">[1]OUTPUT!#REF!</definedName>
    <definedName name="mmm" hidden="1">{"Riqfin97",#N/A,FALSE,"Tran";"Riqfinpro",#N/A,FALSE,"Tran"}</definedName>
    <definedName name="mmmm" hidden="1">{"Tab1",#N/A,FALSE,"P";"Tab2",#N/A,FALSE,"P"}</definedName>
    <definedName name="MON_SM">#REF!</definedName>
    <definedName name="MONF_SM">#REF!</definedName>
    <definedName name="MONTH">[16]REER!$D$140:$E$199</definedName>
    <definedName name="mstocksa">[14]!mstocksa</definedName>
    <definedName name="mstocksq">[14]!mstocksq</definedName>
    <definedName name="MTO">#REF!</definedName>
    <definedName name="MTOa">'Štrukturálne saldo'!$C$1</definedName>
    <definedName name="Municipios">#REF!</definedName>
    <definedName name="MVZ_1.5x">[22]Graf14_Graf15!#REF!</definedName>
    <definedName name="MVZ_4x">[22]Graf14_Graf15!#REF!</definedName>
    <definedName name="MVZ_5x">[22]Graf14_Graf15!#REF!</definedName>
    <definedName name="MW">[22]Graf14_Graf15!#REF!</definedName>
    <definedName name="MW_2">[22]Graf14_Graf15!#REF!</definedName>
    <definedName name="NACTCURRENT">#REF!</definedName>
    <definedName name="nam1out">#REF!</definedName>
    <definedName name="nam2in">#REF!</definedName>
    <definedName name="nam2out">#REF!</definedName>
    <definedName name="NAMB">[16]REER!$AY$143:$BB$143</definedName>
    <definedName name="namcr">'[2]Tab ann curr'!#REF!</definedName>
    <definedName name="namcs">'[2]Tab ann cst'!#REF!</definedName>
    <definedName name="name_AD">[27]Sheet1!$A$20</definedName>
    <definedName name="name_EXP">[27]Sheet1!$N$54:$N$71</definedName>
    <definedName name="name_FISC">#REF!</definedName>
    <definedName name="nameIntLiq">#REF!</definedName>
    <definedName name="nameMoney">#REF!</definedName>
    <definedName name="nameRATES">#REF!</definedName>
    <definedName name="nameRAWQ">'[28]Raw Data'!#REF!</definedName>
    <definedName name="nameReal">#REF!</definedName>
    <definedName name="names">#REF!</definedName>
    <definedName name="NAMES_fidr_r">[26]monthly!#REF!</definedName>
    <definedName name="names_figb_r">[26]monthly!#REF!</definedName>
    <definedName name="names_w">#REF!</definedName>
    <definedName name="names1in">#REF!</definedName>
    <definedName name="NAMESB">#REF!</definedName>
    <definedName name="namesc">#REF!</definedName>
    <definedName name="NAMESG">#REF!</definedName>
    <definedName name="namesm">#REF!</definedName>
    <definedName name="NAMESQ">#REF!</definedName>
    <definedName name="namesr">#REF!</definedName>
    <definedName name="namestran">[23]transfer!$C$1:$O$1</definedName>
    <definedName name="namgdp">#REF!</definedName>
    <definedName name="NAMIN">#REF!</definedName>
    <definedName name="namin1">[16]REER!$F$1:$BP$1</definedName>
    <definedName name="namin2">[16]REER!$F$138:$AA$138</definedName>
    <definedName name="namind">'[2]work Q real'!#REF!</definedName>
    <definedName name="naminm">#REF!</definedName>
    <definedName name="naminq">#REF!</definedName>
    <definedName name="namm">#REF!</definedName>
    <definedName name="NAMOUT">#REF!</definedName>
    <definedName name="namout1">[16]REER!$F$2:$AA$2</definedName>
    <definedName name="namoutm">#REF!</definedName>
    <definedName name="namoutq">#REF!</definedName>
    <definedName name="namprofit">[16]C!$O$1:$Z$1</definedName>
    <definedName name="namq">#REF!</definedName>
    <definedName name="namq1">#REF!</definedName>
    <definedName name="namq2">#REF!</definedName>
    <definedName name="namreer">[16]REER!$AY$143:$BF$143</definedName>
    <definedName name="namsgdp">#REF!</definedName>
    <definedName name="namtin">#REF!</definedName>
    <definedName name="namtout">#REF!</definedName>
    <definedName name="namulc">[16]REER!$BI$1:$BP$1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>[22]Graf14_Graf15!#REF!</definedName>
    <definedName name="NCZD_2">[22]Graf14_Graf15!#REF!</definedName>
    <definedName name="NEER">[16]REER!$AY$144:$AY$206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Pee_2">[22]Graf14_Graf15!#REF!</definedName>
    <definedName name="NPer_2">[22]Graf14_Graf15!#REF!</definedName>
    <definedName name="NTDD_RG">[17]!NTDD_RG</definedName>
    <definedName name="NX">#N/A</definedName>
    <definedName name="NX_R">#N/A</definedName>
    <definedName name="NXG_RG">#N/A</definedName>
    <definedName name="_xlnm.Print_Area" localSheetId="6">DRM!$B$2:$E$47</definedName>
    <definedName name="_xlnm.Print_Area" localSheetId="1">'Štrukturálne saldo'!$B$2:$R$33</definedName>
    <definedName name="_xlnm.Print_Area" localSheetId="2">'Výdavkové pravidlo'!$B$3:$E$31</definedName>
    <definedName name="_xlnm.Print_Area">#N/A</definedName>
    <definedName name="Odh">#REF!</definedName>
    <definedName name="oliu" hidden="1">{"WEO",#N/A,FALSE,"T"}</definedName>
    <definedName name="oo" hidden="1">{"Riqfin97",#N/A,FALSE,"Tran";"Riqfinpro",#N/A,FALSE,"Tran"}</definedName>
    <definedName name="ooo" hidden="1">{"Tab1",#N/A,FALSE,"P";"Tab2",#N/A,FALSE,"P"}</definedName>
    <definedName name="OS2015_new">#REF!</definedName>
    <definedName name="other">#REF!</definedName>
    <definedName name="Otras_Residuales">#REF!</definedName>
    <definedName name="out">[43]output!$A$3:$P$128</definedName>
    <definedName name="OUTB">[23]B!$D$6:$H$6</definedName>
    <definedName name="outc">[23]C!$C$6:$D$6</definedName>
    <definedName name="output">#REF!</definedName>
    <definedName name="output_projections">[44]projections!$A$3:$R$108</definedName>
    <definedName name="output1">[19]output!$A$1:$J$122</definedName>
    <definedName name="p" hidden="1">{"Riqfin97",#N/A,FALSE,"Tran";"Riqfinpro",#N/A,FALSE,"Tran"}</definedName>
    <definedName name="Page_4">#REF!</definedName>
    <definedName name="page2">#REF!</definedName>
    <definedName name="pata" hidden="1">{"Tab1",#N/A,FALSE,"P";"Tab2",#N/A,FALSE,"P"}</definedName>
    <definedName name="PCPIG">#N/A</definedName>
    <definedName name="Petroecuador">#REF!</definedName>
    <definedName name="pchar00memu.m">[26]monthly!#REF!</definedName>
    <definedName name="podatki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">#REF!</definedName>
    <definedName name="Print">#REF!</definedName>
    <definedName name="PRINT1">[45]Index!#REF!</definedName>
    <definedName name="PRINT2">[45]Index!#REF!</definedName>
    <definedName name="PRINT3">[45]Index!#REF!</definedName>
    <definedName name="PrintThis_Links">[36]Links!$A$1:$F$33</definedName>
    <definedName name="profit">[16]C!$O$1:$T$1</definedName>
    <definedName name="prorač">[46]Prorač!$A:$IV</definedName>
    <definedName name="PvNee_2">[22]Graf14_Graf15!#REF!</definedName>
    <definedName name="PvNer_2">[22]Graf14_Graf15!#REF!</definedName>
    <definedName name="Q6_">#REF!</definedName>
    <definedName name="QFISCAL">'[3]Quarterly Raw Data'!#REF!</definedName>
    <definedName name="qq" hidden="1">'[40]J(Priv.Cap)'!#REF!</definedName>
    <definedName name="qtab_35">'[47]i1-CA'!#REF!</definedName>
    <definedName name="QTAB7">'[3]Quarterly MacroFlow'!#REF!</definedName>
    <definedName name="QTAB7A">'[3]Quarterly MacroFlow'!#REF!</definedName>
    <definedName name="quest1">#REF!</definedName>
    <definedName name="quest2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W">#REF!</definedName>
    <definedName name="REAL">#REF!</definedName>
    <definedName name="REALANNUAL">#REF!</definedName>
    <definedName name="realizacia">[48]Sheet1!$A$1:$I$406</definedName>
    <definedName name="realizacija">[48]Sheet1!$A$1:$I$406</definedName>
    <definedName name="REALNACT">#REF!</definedName>
    <definedName name="red_26">#REF!</definedName>
    <definedName name="red_33">#REF!</definedName>
    <definedName name="red_34">#REF!</definedName>
    <definedName name="red_35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RCPI">[16]REER!$AZ$144:$AZ$206</definedName>
    <definedName name="REERPPI">[16]REER!$BB$144:$BB$206</definedName>
    <definedName name="RefVintage">[24]readme!$B$4</definedName>
    <definedName name="REGISTERALL">#REF!</definedName>
    <definedName name="RFSee_2">[22]Graf14_Graf15!#REF!</definedName>
    <definedName name="RFSer_2">[22]Graf14_Graf15!#REF!</definedName>
    <definedName name="RGDPA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ngBefore">[36]Main!$AB$26</definedName>
    <definedName name="rngDepartmentDrive">[36]Main!$AB$23</definedName>
    <definedName name="rngEMailAddress">[36]Main!$AB$20</definedName>
    <definedName name="rngErrorSort">[36]ErrCheck!$A$4</definedName>
    <definedName name="rngLastSave">[36]Main!$G$19</definedName>
    <definedName name="rngLastSent">[36]Main!$G$18</definedName>
    <definedName name="rngLastUpdate">[36]Links!$D$2</definedName>
    <definedName name="rngNeedsUpdate">[36]Links!$E$2</definedName>
    <definedName name="rngNews">[36]Main!$AB$27</definedName>
    <definedName name="rngQuestChecked">[36]ErrCheck!$A$3</definedName>
    <definedName name="rounding">[22]Graf14_Graf15!#REF!</definedName>
    <definedName name="rr" hidden="1">{"Riqfin97",#N/A,FALSE,"Tran";"Riqfinpro",#N/A,FALSE,"Tran"}</definedName>
    <definedName name="rrr" hidden="1">{"Riqfin97",#N/A,FALSE,"Tran";"Riqfinpro",#N/A,FALSE,"Tran"}</definedName>
    <definedName name="RULCPPI">[16]C!$O$9:$O$71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>#REF!</definedName>
    <definedName name="seitable">'[49]Sel. Ind. Tbl'!$A$3:$G$75</definedName>
    <definedName name="sencount" hidden="1">2</definedName>
    <definedName name="SPee_2">[22]Graf14_Graf15!#REF!</definedName>
    <definedName name="SPer_2">[22]Graf14_Graf15!#REF!</definedName>
    <definedName name="SprejetiProracun">#REF!</definedName>
    <definedName name="SR_3">#REF!</definedName>
    <definedName name="SR_5">#REF!</definedName>
    <definedName name="SS">[50]IMATA!$B$45:$B$108</definedName>
    <definedName name="StatusTable">[24]readme!$A$12:$B$21</definedName>
    <definedName name="T1.13">#REF!</definedName>
    <definedName name="t2q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'[3]Annual Tables'!#REF!</definedName>
    <definedName name="TAB6B">'[3]Annual Tables'!#REF!</definedName>
    <definedName name="TAB6C">#REF!</definedName>
    <definedName name="TAB7A">#REF!</definedName>
    <definedName name="tabC1">#REF!</definedName>
    <definedName name="tabC2">#REF!</definedName>
    <definedName name="Tabela_6a">#REF!</definedName>
    <definedName name="tabela3a">'[51]Table 1'!#REF!</definedName>
    <definedName name="Tabelaxx">#REF!</definedName>
    <definedName name="tabF">#REF!</definedName>
    <definedName name="tabH">#REF!</definedName>
    <definedName name="tabI">#REF!</definedName>
    <definedName name="Table__47">[52]RED47!$A$1:$I$53</definedName>
    <definedName name="Table_2._Country_X___Public_Sector_Financing_1">#REF!</definedName>
    <definedName name="Table_4SR">#REF!</definedName>
    <definedName name="Table_debt">[53]Table!$A$3:$AB$73</definedName>
    <definedName name="TABLE1">#REF!</definedName>
    <definedName name="Table1printarea">#REF!</definedName>
    <definedName name="table30">#REF!</definedName>
    <definedName name="TABLE31">#REF!</definedName>
    <definedName name="TABLE32">#REF!</definedName>
    <definedName name="TABLE33">#REF!</definedName>
    <definedName name="TABLE4">#REF!</definedName>
    <definedName name="table6">#REF!</definedName>
    <definedName name="table9">#REF!</definedName>
    <definedName name="TAME">#REF!</definedName>
    <definedName name="Tbl_GFN">[53]Table_GEF!$B$2:$T$53</definedName>
    <definedName name="tblChecks">[36]ErrCheck!$A$3:$E$5</definedName>
    <definedName name="tblLinks">[36]Links!$A$4:$F$33</definedName>
    <definedName name="TEMP">[54]Data!#REF!</definedName>
    <definedName name="tempo_kles">[22]Graf14_Graf15!#REF!</definedName>
    <definedName name="tempo_kles_2">[22]Graf14_Graf15!#REF!</definedName>
    <definedName name="text" hidden="1">{#N/A,#N/A,FALSE,"CB";#N/A,#N/A,FALSE,"CMB";#N/A,#N/A,FALSE,"BSYS";#N/A,#N/A,FALSE,"NBFI";#N/A,#N/A,FALSE,"FSYS"}</definedName>
    <definedName name="TMG_D">[21]Q5!$E$23:$AH$23</definedName>
    <definedName name="TMGO">#N/A</definedName>
    <definedName name="TOWEO">#REF!</definedName>
    <definedName name="TRADE3">[1]Trade!#REF!</definedName>
    <definedName name="trans">#REF!</definedName>
    <definedName name="Transfer_check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hidden="1">[42]M!#REF!</definedName>
    <definedName name="TTTTTTTTTTTT">[17]!TTTTTTTTTTTT</definedName>
    <definedName name="TXG_D">#N/A</definedName>
    <definedName name="TXGO">#N/A</definedName>
    <definedName name="u163lnulcm_x_et.m">[26]monthly!#REF!</definedName>
    <definedName name="ULC_CZ">[16]REER!$BU$144:$BU$206</definedName>
    <definedName name="ULC_PART">[16]REER!$BR$144:$BR$206</definedName>
    <definedName name="Universities">#REF!</definedName>
    <definedName name="UPee_2">[22]Graf14_Graf15!#REF!</definedName>
    <definedName name="UPer_2">[22]Graf14_Graf15!#REF!</definedName>
    <definedName name="Uruguay">'[55]PDR vulnerability table'!$A$3:$E$65</definedName>
    <definedName name="USERNAME">#REF!</definedName>
    <definedName name="uu" hidden="1">{"Riqfin97",#N/A,FALSE,"Tran";"Riqfinpro",#N/A,FALSE,"Tran"}</definedName>
    <definedName name="uuu" hidden="1">{"Riqfin97",#N/A,FALSE,"Tran";"Riqfinpro",#N/A,FALSE,"Tran"}</definedName>
    <definedName name="UUUUUUUUUUU">[17]!UUUUUUUUUUU</definedName>
    <definedName name="ValidationList">#REF!</definedName>
    <definedName name="VeljavniProracun">#REF!</definedName>
    <definedName name="Venezuela">#REF!</definedName>
    <definedName name="vv" hidden="1">{"Tab1",#N/A,FALSE,"P";"Tab2",#N/A,FALSE,"P"}</definedName>
    <definedName name="vvv" hidden="1">{"Tab1",#N/A,FALSE,"P";"Tab2",#N/A,FALSE,"P"}</definedName>
    <definedName name="we11pcpi.m">[26]monthly!#REF!</definedName>
    <definedName name="WMENU">#REF!</definedName>
    <definedName name="wrn.1993_2002." hidden="1">{"1993_2002",#N/A,FALSE,"UnderlyingData"}</definedName>
    <definedName name="wrn.a11._.general._.government." hidden="1">{"a11 general government",#N/A,FALSE,"RED Tables"}</definedName>
    <definedName name="wrn.a12._.Federal._.Government." hidden="1">{"a12 Federal Government",#N/A,FALSE,"RED Tables"}</definedName>
    <definedName name="wrn.a13._.social._.security." hidden="1">{"a13 social security",#N/A,FALSE,"RED Tables"}</definedName>
    <definedName name="wrn.a14._.regions._.and._.communities." hidden="1">{"a14 regions and communities",#N/A,FALSE,"RED Tables"}</definedName>
    <definedName name="wrn.a15._.local._.governments." hidden="1">{"a15 local governments",#N/A,FALSE,"RED Tables"}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ogram." hidden="1">{"Tab1",#N/A,FALSE,"P";"Tab2",#N/A,FALSE,"P"}</definedName>
    <definedName name="wrn.Ques._.1." hidden="1">{"Ques 1",#N/A,FALSE,"NWEO138"}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WEO." hidden="1">{"WEO",#N/A,FALSE,"T"}</definedName>
    <definedName name="ww" hidden="1">[42]M!#REF!</definedName>
    <definedName name="www" hidden="1">{"Riqfin97",#N/A,FALSE,"Tran";"Riqfinpro",#N/A,FALSE,"Tran"}</definedName>
    <definedName name="XR">[16]REER!$AT$140:$BA$199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2">#REF!</definedName>
    <definedName name="xxWRS_6">#REF!</definedName>
    <definedName name="xxWRS_7">#REF!</definedName>
    <definedName name="xxWRS_8">#REF!</definedName>
    <definedName name="xxWRS_9">#REF!</definedName>
    <definedName name="xxxx" hidden="1">{"Riqfin97",#N/A,FALSE,"Tran";"Riqfinpro",#N/A,FALSE,"Tran"}</definedName>
    <definedName name="year">[22]Graf14_Graf15!#REF!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1D44FD83_577F_412D_85CC_4CD8A3A1C2A3_.wvu.Cols" localSheetId="8" hidden="1">ESA2010_source!$C:$C</definedName>
    <definedName name="Z_95224721_0485_11D4_BFD1_00508B5F4DA4_.wvu.Cols" hidden="1">#REF!</definedName>
    <definedName name="zac_kles">[22]Graf14_Graf15!#REF!</definedName>
    <definedName name="zac_kles_2">[22]Graf14_Graf15!#REF!</definedName>
    <definedName name="ZPee_2">[22]Graf14_Graf15!#REF!</definedName>
    <definedName name="ZPer_2">[22]Graf14_Graf15!#REF!</definedName>
    <definedName name="zpiz">[33]ZPIZ!$A$1:$F$65536</definedName>
    <definedName name="zz" hidden="1">{"Tab1",#N/A,FALSE,"P";"Tab2",#N/A,FALSE,"P"}</definedName>
    <definedName name="zzzs">[33]ZZZS!$A$1:$E$65536</definedName>
  </definedNames>
  <calcPr calcId="152511"/>
</workbook>
</file>

<file path=xl/calcChain.xml><?xml version="1.0" encoding="utf-8"?>
<calcChain xmlns="http://schemas.openxmlformats.org/spreadsheetml/2006/main">
  <c r="D7" i="16" l="1"/>
  <c r="D8" i="16" s="1"/>
  <c r="D46" i="16" l="1"/>
  <c r="D47" i="16" s="1"/>
  <c r="D92" i="16" l="1"/>
  <c r="D93" i="16" s="1"/>
</calcChain>
</file>

<file path=xl/sharedStrings.xml><?xml version="1.0" encoding="utf-8"?>
<sst xmlns="http://schemas.openxmlformats.org/spreadsheetml/2006/main" count="463" uniqueCount="395">
  <si>
    <t>% HDP</t>
  </si>
  <si>
    <t>1. Saldo verejnej správy</t>
  </si>
  <si>
    <t>2. Cyklická zložka</t>
  </si>
  <si>
    <t>3. Jednorazové efekty</t>
  </si>
  <si>
    <t>4. Štrukturálne saldo (1-2-3)</t>
  </si>
  <si>
    <t>5. Konsolidačné úsilie</t>
  </si>
  <si>
    <t>Daňové príjmy</t>
  </si>
  <si>
    <t>Nedaňové príjmy</t>
  </si>
  <si>
    <t>Zdroj: MF SR</t>
  </si>
  <si>
    <t xml:space="preserve"> - rozdielne zaznamenanie príjmov DPH (skutočná akrualizácia)</t>
  </si>
  <si>
    <t>SPOLU - národná metodika</t>
  </si>
  <si>
    <t>v % HDP</t>
  </si>
  <si>
    <t>Výdavkové pravidlo</t>
  </si>
  <si>
    <t>Štrukturálne saldo</t>
  </si>
  <si>
    <t>Rozdiely (3=1-2)</t>
  </si>
  <si>
    <t>3. Jednorazové opatrenia</t>
  </si>
  <si>
    <t>4. Štrukturálne saldo</t>
  </si>
  <si>
    <t>p.m. Konsolidačné úsilie</t>
  </si>
  <si>
    <t>THFK celkové (T200)</t>
  </si>
  <si>
    <t>EU spolu (sektor VS)</t>
  </si>
  <si>
    <t>EU kapitálové výdavky</t>
  </si>
  <si>
    <t>Vládne kapitálové výdavky</t>
  </si>
  <si>
    <t>Skutočnosť</t>
  </si>
  <si>
    <t>Bežné výdavky</t>
  </si>
  <si>
    <t>Jednorazové opatrenia</t>
  </si>
  <si>
    <t>Diskrečné príjmové opatrenia</t>
  </si>
  <si>
    <t>Bilancia príjmov a výdavkov verejnej správy (ESA 2010, v mil. eur) / General Government Budget (ESA2010, EUR million)</t>
  </si>
  <si>
    <t xml:space="preserve">
Skutočnosť</t>
  </si>
  <si>
    <t>Outturn</t>
  </si>
  <si>
    <t>Príjmy spolu</t>
  </si>
  <si>
    <t>Total revenue</t>
  </si>
  <si>
    <t>in % of GDP</t>
  </si>
  <si>
    <t>Tax revenue</t>
  </si>
  <si>
    <t>D.2+D.5+D.91</t>
  </si>
  <si>
    <t>Dane z produkcie a dovozu</t>
  </si>
  <si>
    <t>Taxes on Production and Imports</t>
  </si>
  <si>
    <t>D.2</t>
  </si>
  <si>
    <t xml:space="preserve"> - Daň z pridanej hodnoty (spolu so zdrojmi EÚ)</t>
  </si>
  <si>
    <t xml:space="preserve"> - VAT (excl. VAT directed to the EU)</t>
  </si>
  <si>
    <t xml:space="preserve">D.211 </t>
  </si>
  <si>
    <t xml:space="preserve"> - Spotrebné dane</t>
  </si>
  <si>
    <t xml:space="preserve"> - Excise taxes</t>
  </si>
  <si>
    <t xml:space="preserve">D.2122C+D.214A </t>
  </si>
  <si>
    <t xml:space="preserve"> - Dane z majetku a iné</t>
  </si>
  <si>
    <t xml:space="preserve"> - Taxes on Land, Buildings and Other Structures</t>
  </si>
  <si>
    <t xml:space="preserve">D.29A </t>
  </si>
  <si>
    <t>Bežné dane z dôchodkov, majetku</t>
  </si>
  <si>
    <t>Current Taxes on Income, Wealth etc.</t>
  </si>
  <si>
    <t>D.5</t>
  </si>
  <si>
    <t xml:space="preserve"> - Daň z príjmov fyzických osôb</t>
  </si>
  <si>
    <t xml:space="preserve"> - PIT</t>
  </si>
  <si>
    <t xml:space="preserve">D.51A </t>
  </si>
  <si>
    <t xml:space="preserve"> - zo závislej činnosti</t>
  </si>
  <si>
    <t xml:space="preserve"> - from employment</t>
  </si>
  <si>
    <t xml:space="preserve"> - z podnikania a inej samostatnej zár. činnosti</t>
  </si>
  <si>
    <t xml:space="preserve"> - from business and other independent activity</t>
  </si>
  <si>
    <t xml:space="preserve"> - Daň z príjmov právnických osôb</t>
  </si>
  <si>
    <t xml:space="preserve"> - CIT</t>
  </si>
  <si>
    <t xml:space="preserve">D.51B </t>
  </si>
  <si>
    <t xml:space="preserve"> - Daň z príjmov vyberaná zrážkou - rozp. klasif.</t>
  </si>
  <si>
    <t xml:space="preserve"> - Withholding Tax - budgetary classification</t>
  </si>
  <si>
    <t>D.51E</t>
  </si>
  <si>
    <t xml:space="preserve"> - Property Taxes and Others</t>
  </si>
  <si>
    <t>D.59A</t>
  </si>
  <si>
    <t>Dane z kapitálu</t>
  </si>
  <si>
    <t>Capital taxes</t>
  </si>
  <si>
    <t>D.91</t>
  </si>
  <si>
    <t>Príspevky na sociálne zabezpečenie</t>
  </si>
  <si>
    <t>Social Security Contributions (SSC)</t>
  </si>
  <si>
    <t>D.61</t>
  </si>
  <si>
    <t>Skutočné príspevky na sociálne zabezpečenie</t>
  </si>
  <si>
    <t>Actual Social Security Contributions</t>
  </si>
  <si>
    <t>D.611</t>
  </si>
  <si>
    <t xml:space="preserve"> - Príspevky zamestnávateľov</t>
  </si>
  <si>
    <t xml:space="preserve"> - Employers</t>
  </si>
  <si>
    <t xml:space="preserve">D.6111 </t>
  </si>
  <si>
    <t xml:space="preserve"> - Employees</t>
  </si>
  <si>
    <t xml:space="preserve">D.6112 </t>
  </si>
  <si>
    <t>Imputované príspevky na sociálne zabezpečenie</t>
  </si>
  <si>
    <t>Imputed SSC</t>
  </si>
  <si>
    <t>D.612</t>
  </si>
  <si>
    <t>Nontax revenue</t>
  </si>
  <si>
    <t>P.11 + P.12 + P.131 + D.4</t>
  </si>
  <si>
    <t>Tržby</t>
  </si>
  <si>
    <t>Sales</t>
  </si>
  <si>
    <t>P.11 + P.12 + P.131</t>
  </si>
  <si>
    <t xml:space="preserve"> - Trhová produkcia + Produkcia pre vlastné konečné použitie</t>
  </si>
  <si>
    <t xml:space="preserve"> - Market output + Output for own final use</t>
  </si>
  <si>
    <t>P.11+P.12</t>
  </si>
  <si>
    <t xml:space="preserve"> - Platby za ostatnú netrhovú produkciu</t>
  </si>
  <si>
    <t xml:space="preserve"> - Payments for other non-market output</t>
  </si>
  <si>
    <t>P.131</t>
  </si>
  <si>
    <t>Dôchodky z majetku, z ktorých</t>
  </si>
  <si>
    <t>Property Income, of which</t>
  </si>
  <si>
    <t>D.4</t>
  </si>
  <si>
    <t xml:space="preserve"> - Dividendy</t>
  </si>
  <si>
    <t xml:space="preserve"> - Dividends</t>
  </si>
  <si>
    <t>D.421</t>
  </si>
  <si>
    <t xml:space="preserve"> - Úroky</t>
  </si>
  <si>
    <t xml:space="preserve"> - Interest</t>
  </si>
  <si>
    <t>D.41</t>
  </si>
  <si>
    <t>Granty a transfery</t>
  </si>
  <si>
    <t>Grants and transfers</t>
  </si>
  <si>
    <t>D.39+D.7+D.9</t>
  </si>
  <si>
    <t>z toho: z EÚ</t>
  </si>
  <si>
    <t>of which: EU</t>
  </si>
  <si>
    <t>Ostatné subvencie ma produkciu</t>
  </si>
  <si>
    <t>Other Subsidies on Production</t>
  </si>
  <si>
    <t>D.39</t>
  </si>
  <si>
    <t>Ostatné bežné transfery</t>
  </si>
  <si>
    <t>Other Current Transfers</t>
  </si>
  <si>
    <t>D.7</t>
  </si>
  <si>
    <t>Kapitálové transfery</t>
  </si>
  <si>
    <t>Capital Transfers</t>
  </si>
  <si>
    <t>D.9</t>
  </si>
  <si>
    <t>Výdavky spolu</t>
  </si>
  <si>
    <t>Total expenditure</t>
  </si>
  <si>
    <t>TE</t>
  </si>
  <si>
    <t>Current Expenditure</t>
  </si>
  <si>
    <t>D.1 + P.2 + D.29 + D.5 + D.3 +D.4 + D.6 + D.7</t>
  </si>
  <si>
    <t>Kompenzácie zamestnancov</t>
  </si>
  <si>
    <t>Compensation of employees</t>
  </si>
  <si>
    <t>D.1</t>
  </si>
  <si>
    <t xml:space="preserve"> - Mzdy a platy</t>
  </si>
  <si>
    <t xml:space="preserve"> - Wages and salaries</t>
  </si>
  <si>
    <t xml:space="preserve">D.11 </t>
  </si>
  <si>
    <t xml:space="preserve"> - Sociálne príspevky zamestnávateľov</t>
  </si>
  <si>
    <t xml:space="preserve"> - Employers' social security contributions</t>
  </si>
  <si>
    <t xml:space="preserve">D.12 </t>
  </si>
  <si>
    <t>Medzispotreba</t>
  </si>
  <si>
    <t>Intermediate Consumption</t>
  </si>
  <si>
    <t>P.2</t>
  </si>
  <si>
    <t>Dane</t>
  </si>
  <si>
    <t>Taxes</t>
  </si>
  <si>
    <t>D.29+D.5</t>
  </si>
  <si>
    <t>Iné dane z produkcie</t>
  </si>
  <si>
    <t>Other taxes on production</t>
  </si>
  <si>
    <t>D.29</t>
  </si>
  <si>
    <t>Bežné dane z majetku, atď.</t>
  </si>
  <si>
    <t>Current taxes on income, wealth etc.</t>
  </si>
  <si>
    <t>Subvencie</t>
  </si>
  <si>
    <t>Subsidies</t>
  </si>
  <si>
    <t>D.3</t>
  </si>
  <si>
    <t xml:space="preserve"> - Dotácie do poľnohospodárstva</t>
  </si>
  <si>
    <t xml:space="preserve"> - Agricultural Subsidies</t>
  </si>
  <si>
    <t xml:space="preserve"> - Dotácie do dopravy</t>
  </si>
  <si>
    <t xml:space="preserve"> - Transport Subsidies</t>
  </si>
  <si>
    <t xml:space="preserve"> - železničná doprava</t>
  </si>
  <si>
    <t xml:space="preserve"> - Railway Transport</t>
  </si>
  <si>
    <t xml:space="preserve"> - cestná doprava</t>
  </si>
  <si>
    <t xml:space="preserve"> - Bus transport</t>
  </si>
  <si>
    <t xml:space="preserve"> - Ostatné</t>
  </si>
  <si>
    <t xml:space="preserve"> - Other</t>
  </si>
  <si>
    <t>Dôchodky z majetku</t>
  </si>
  <si>
    <t>Property Income</t>
  </si>
  <si>
    <t>Úrokové náklady</t>
  </si>
  <si>
    <t>Ostatné dôchodky z majetku</t>
  </si>
  <si>
    <t xml:space="preserve"> - Other Property Income</t>
  </si>
  <si>
    <t>D.42-45</t>
  </si>
  <si>
    <t>Celkové sociálne transfery</t>
  </si>
  <si>
    <t>Total Social Transfers</t>
  </si>
  <si>
    <t>D.6</t>
  </si>
  <si>
    <t xml:space="preserve"> - Sociálne dávky okrem naturálnych soc. transferov</t>
  </si>
  <si>
    <t xml:space="preserve"> - Sociálne benefits other than in kind</t>
  </si>
  <si>
    <t>D.62</t>
  </si>
  <si>
    <t xml:space="preserve"> - Aktívne opatrenia trhu práce</t>
  </si>
  <si>
    <t xml:space="preserve"> - Active Labor Market Measures</t>
  </si>
  <si>
    <t xml:space="preserve"> - Nemocenské dávky</t>
  </si>
  <si>
    <t xml:space="preserve"> - Sickness benefits</t>
  </si>
  <si>
    <t xml:space="preserve"> - Dôchodkové dávky zo starobného a invalidného poistenia</t>
  </si>
  <si>
    <t xml:space="preserve"> - Retirement and disability pensions</t>
  </si>
  <si>
    <t xml:space="preserve"> - Dávky v nezamestnanosti</t>
  </si>
  <si>
    <t xml:space="preserve"> - Unemployment benefits</t>
  </si>
  <si>
    <t xml:space="preserve"> - Štátne sociálne dávky a podpora</t>
  </si>
  <si>
    <t xml:space="preserve"> - State social allowances</t>
  </si>
  <si>
    <t xml:space="preserve"> - na prídavok na dieťa</t>
  </si>
  <si>
    <t xml:space="preserve"> - child allowance</t>
  </si>
  <si>
    <t xml:space="preserve"> - na príspevok pri narodení dieťaťa a prísp. rodičom</t>
  </si>
  <si>
    <t xml:space="preserve"> - child birth benefit</t>
  </si>
  <si>
    <t xml:space="preserve"> - na rodičovský príspevok</t>
  </si>
  <si>
    <t xml:space="preserve"> - parental allowance</t>
  </si>
  <si>
    <t xml:space="preserve"> - na dávku v hmotnej núdzi a príspevky k dávke</t>
  </si>
  <si>
    <t xml:space="preserve"> - material need allowance</t>
  </si>
  <si>
    <t xml:space="preserve"> - na peňažné príspevky na kompenzáciu</t>
  </si>
  <si>
    <t xml:space="preserve"> - monetary compensation of disability</t>
  </si>
  <si>
    <t xml:space="preserve"> - ostatné</t>
  </si>
  <si>
    <t xml:space="preserve"> - others</t>
  </si>
  <si>
    <t xml:space="preserve"> - Platené poistné za skupiny osôb ustanovené zákonom</t>
  </si>
  <si>
    <t xml:space="preserve"> - Insurance premiums for the specific groups of people based on the law </t>
  </si>
  <si>
    <t xml:space="preserve"> </t>
  </si>
  <si>
    <t xml:space="preserve"> - sociálne poistenie</t>
  </si>
  <si>
    <t xml:space="preserve"> - social insurance</t>
  </si>
  <si>
    <t xml:space="preserve"> - zdravotné poistenie</t>
  </si>
  <si>
    <t xml:space="preserve"> - health insurance</t>
  </si>
  <si>
    <t xml:space="preserve"> - Naturálne sociálne transfery (zdravotnícke zariadenia)</t>
  </si>
  <si>
    <t xml:space="preserve"> - Social transfers in kind (healthcare facilities)</t>
  </si>
  <si>
    <t>D.632</t>
  </si>
  <si>
    <t>Other current transfers</t>
  </si>
  <si>
    <t>z toho: Odvody do rozpočtu EÚ</t>
  </si>
  <si>
    <t>of which: EU contributions (excluding VAT own resource)</t>
  </si>
  <si>
    <t>z toho: 2% z daní na verejnoprospešný účel</t>
  </si>
  <si>
    <t>of which: 2% of taxes for publicly beneficial purposes</t>
  </si>
  <si>
    <t>Kapitálové výdavky</t>
  </si>
  <si>
    <t>Capital Expenditure</t>
  </si>
  <si>
    <t>P.51G + P.5M + NP + D.9</t>
  </si>
  <si>
    <t>Kapitálové investície</t>
  </si>
  <si>
    <t>Capital Investment</t>
  </si>
  <si>
    <t>P.51G + P.5M + NP</t>
  </si>
  <si>
    <t xml:space="preserve"> - Tvorba hrubého fixného kapitálu</t>
  </si>
  <si>
    <t xml:space="preserve"> - Gross fixed capital formation</t>
  </si>
  <si>
    <t>P.51G</t>
  </si>
  <si>
    <t xml:space="preserve"> - Zmena stavu zásob a nadobudnutie mínus úbytok cenností</t>
  </si>
  <si>
    <t xml:space="preserve"> - Increase in inventories</t>
  </si>
  <si>
    <t>P.5M</t>
  </si>
  <si>
    <t xml:space="preserve"> - Nadobudnutie mínus úbytok nefinančných neprodukovaných aktív</t>
  </si>
  <si>
    <t xml:space="preserve"> - Acquisition minus disposal of non-financial assets</t>
  </si>
  <si>
    <t>NP</t>
  </si>
  <si>
    <t>Capital transfers</t>
  </si>
  <si>
    <t>Čisté pôžičky poskytnuté / prijaté</t>
  </si>
  <si>
    <t>Net lending/borrowing</t>
  </si>
  <si>
    <t>B.9 (TR - TE)</t>
  </si>
  <si>
    <t xml:space="preserve"> - in % of GDP</t>
  </si>
  <si>
    <t>HDP</t>
  </si>
  <si>
    <t>GDP</t>
  </si>
  <si>
    <t>MFSR</t>
  </si>
  <si>
    <t xml:space="preserve"> - vratky domácnostiam za spotrebu plynu</t>
  </si>
  <si>
    <t>15. Medziročná zmena deflátoru</t>
  </si>
  <si>
    <t>17. Miera potencionálneho rastu HDP</t>
  </si>
  <si>
    <t xml:space="preserve"> - príjem/úhrada DPH z PPP projektu (Granvia)</t>
  </si>
  <si>
    <t>Makroekonomické predpoklady</t>
  </si>
  <si>
    <t>Potencialny rast HDP (v %)</t>
  </si>
  <si>
    <t>HDP deflátor (v %)</t>
  </si>
  <si>
    <t>HDP v bežných cenách</t>
  </si>
  <si>
    <t>Výdavkový agregát</t>
  </si>
  <si>
    <t>1. Celkové výdavky</t>
  </si>
  <si>
    <t>2.   Úrokové náklady</t>
  </si>
  <si>
    <t>3.   Výdavky kryté EÚ zdrojmi (celkové)</t>
  </si>
  <si>
    <t>z toho: Výdavky kryté EÚ zdrojmi (kapitálové)</t>
  </si>
  <si>
    <t>4.   Kapitálové výdavky kryté národnými zdrojmi</t>
  </si>
  <si>
    <t>5.   Vyhladené kapitálové výdavky (nár. zdroje 4-ročný pohyblivý priemer)</t>
  </si>
  <si>
    <t xml:space="preserve">7.   Výdavky plne kryté automatickým zvýšením príjmov </t>
  </si>
  <si>
    <t>10. Zmena v príjmoch z titulu diskrečných príjmových opatrení</t>
  </si>
  <si>
    <t>8. Primárny výdavkový agregát (1-2-3-4+5-6-7)</t>
  </si>
  <si>
    <t>9. Medziročná zmena primárneho výdavkového agregátu (8t-8t-1)</t>
  </si>
  <si>
    <t>19. Výdavkové pravidlo (17-18)</t>
  </si>
  <si>
    <t>Vyhladené vládne kapitálové výdavky (4-ročný pohyblivý priemer)</t>
  </si>
  <si>
    <t>ESA 2010 
ESA 2010 code</t>
  </si>
  <si>
    <t>Rozhodovacia matica</t>
  </si>
  <si>
    <t xml:space="preserve"> - pokuta PMU - prevod na Slovenskú konsolidačnú a.s.</t>
  </si>
  <si>
    <t>6.   Cyklické výdavky na dávky v nezamestnanosti a dôchodky</t>
  </si>
  <si>
    <t>Zmeny v imputovaných sociálnych príspevkoch</t>
  </si>
  <si>
    <t>Spolu</t>
  </si>
  <si>
    <t>13. Metodické úpravy</t>
  </si>
  <si>
    <r>
      <t>14. Nominálny rast agregátu výdavkov očisteného o príjmové opatrenia ((8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-(10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-11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+13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)-12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))/(8</t>
    </r>
    <r>
      <rPr>
        <vertAlign val="subscript"/>
        <sz val="10"/>
        <rFont val="Arial Narrow"/>
        <family val="2"/>
        <charset val="238"/>
      </rPr>
      <t>t-1</t>
    </r>
    <r>
      <rPr>
        <sz val="10"/>
        <rFont val="Arial Narrow"/>
        <family val="2"/>
        <charset val="238"/>
      </rPr>
      <t>-12</t>
    </r>
    <r>
      <rPr>
        <vertAlign val="subscript"/>
        <sz val="10"/>
        <rFont val="Arial Narrow"/>
        <family val="2"/>
        <charset val="238"/>
      </rPr>
      <t>t-1</t>
    </r>
    <r>
      <rPr>
        <sz val="10"/>
        <rFont val="Arial Narrow"/>
        <family val="2"/>
        <charset val="238"/>
      </rPr>
      <t>)*100</t>
    </r>
  </si>
  <si>
    <t>16. Reálny rast agregátu výdavkov očist. o príjmové opatrenia (14-15)</t>
  </si>
  <si>
    <t>18. Zníženie rastu výdavkov - zmena štrukturálneho salda ((1t-1- 2t-1)/HDPt-1)</t>
  </si>
  <si>
    <t>Fiškálny kompakt (1)</t>
  </si>
  <si>
    <t>EÚ fondy</t>
  </si>
  <si>
    <t>ESA2010_zdroj</t>
  </si>
  <si>
    <t>Zníženie sadzby DPPO na 21%</t>
  </si>
  <si>
    <t>Zrušenie daňovej licencie</t>
  </si>
  <si>
    <t>Zvýšenie paušálnych výdavkov pre SZČO</t>
  </si>
  <si>
    <t>Zdaňovanie dividend skrz 7% zrážkovú daň</t>
  </si>
  <si>
    <t>Súbor opatrení vedúci k zvýšeniu efektívnosti výberu DPH</t>
  </si>
  <si>
    <t>Zvýšenie spotrebnej dane z tabakových výrobkov</t>
  </si>
  <si>
    <t>Zrušenie max. vymeriavacieho základu pre zdravotné poistenie</t>
  </si>
  <si>
    <t>Zvýšenie max. vymeriavacieho základu pre sociálne odvody</t>
  </si>
  <si>
    <t>Postupný rast odvodu do II. piliera (automaticky od 2017 o 0,25 p.b./rok)</t>
  </si>
  <si>
    <t>Neživotné poistenie–zavedenie odvodu a nahradenie spotrebnou daňou z poistného</t>
  </si>
  <si>
    <t>Zdvojnásobenie sadzby osobitného odvodu v regulovaných odvetviach, a následné zníženie (2019, 2021)</t>
  </si>
  <si>
    <t>Zvýšenie odplaty za poskytovanie služieb - EOSA</t>
  </si>
  <si>
    <t>0</t>
  </si>
  <si>
    <t xml:space="preserve">Daň z pridanej hodnoty - zníženie sadzby na vybrané potraviny. Znížená sadzba DPH (10 %) na vybrané základné potraviny </t>
  </si>
  <si>
    <t xml:space="preserve">V období od 15. marca 2015 do 15. júna 2015 bol 2. dôchodkový pilier otvorený pre nových poistencov resp. pre tých, ktorý ho chceli opustiť. </t>
  </si>
  <si>
    <t>Oslobodenie príjmu z obchodovania s cennými papiermi na regulovanom trhu po jednoročnom predbežnom období.</t>
  </si>
  <si>
    <t>mil. eur</t>
  </si>
  <si>
    <t>1. Príjmy verejnej správy</t>
  </si>
  <si>
    <t>Sociálne a zdravotné odvody</t>
  </si>
  <si>
    <t>2. Výdavky verejnej správy</t>
  </si>
  <si>
    <t>Sociálne transfery</t>
  </si>
  <si>
    <t>3. Spolu (1+2)</t>
  </si>
  <si>
    <t>Pozn.: ide o vplyvy na saldo VS, (+) znamená zlepšenie a (-) zhoršenie salda</t>
  </si>
  <si>
    <t>Zdroj: MF SR, ŠÚ SR</t>
  </si>
  <si>
    <t>Zmeny v štátom platenom poistnom (zdravotné, sociálne poistenie a ozbrojené zložky)</t>
  </si>
  <si>
    <t>Zmena v administratívnych poplatkoch</t>
  </si>
  <si>
    <t>Odvodová odpočitateľná položka (OOP) pre nízko prímových zamestnancov (vrátane zmeny výpočtu OOP, zrušenie OOP pre zamestnávateľa)</t>
  </si>
  <si>
    <t>Fiškálny kompakt vs Program stability 2020 - 2023</t>
  </si>
  <si>
    <t>No-policy-change scenár 2019 (NPC)</t>
  </si>
  <si>
    <t xml:space="preserve"> - Osobitný odvod vybraných fin. inštitúcii</t>
  </si>
  <si>
    <t xml:space="preserve"> - Odvod z hazardných hier</t>
  </si>
  <si>
    <t xml:space="preserve"> - Daň z motorových vozidiel</t>
  </si>
  <si>
    <t xml:space="preserve"> - Daň z emisných kvót</t>
  </si>
  <si>
    <t xml:space="preserve">       z toho:  Osobitný odvod z podnikania v regul. odvetiach</t>
  </si>
  <si>
    <t xml:space="preserve"> - Príspevky domácnosti</t>
  </si>
  <si>
    <t xml:space="preserve"> - Transfery NO, cirkvi, súkr. školám a pod.</t>
  </si>
  <si>
    <t>Odvod z reťazcov</t>
  </si>
  <si>
    <t>Zrušenie odvodu z reťazcov</t>
  </si>
  <si>
    <t>Oslobodenie nepeň.benefitu pre zamestnanca na ubytovanie (max. 60 eur mesačne)</t>
  </si>
  <si>
    <t>Rozšírenie a úprava pôvodného poplatku na spotrebnú daň z poistného - zrušenie poplatku vo výške 8% z nových zmlúv o neživotnom poistení a zavedenie dane z poistného od roku 2018</t>
  </si>
  <si>
    <t>Oslobodenie rekreačných šekov od daní a odvodov</t>
  </si>
  <si>
    <t>Znížená sadzba DPH na ubytovacie služby</t>
  </si>
  <si>
    <t>Zavedenie 13. a 14. platu (zavedenie od 2018, legislatívne zmeny od 2019)</t>
  </si>
  <si>
    <t>Zvýšenie odpočtu výdavkov na vedu a výskum</t>
  </si>
  <si>
    <t>Zavedenie licencií na hazardné hry a iné zmeny v zdaňovaní hazardných hier</t>
  </si>
  <si>
    <t>Oslobodenie príjmov z predaja akcií a obchodných podielov</t>
  </si>
  <si>
    <t>15 % sadzba DPPO pre firmy s obratom do 100 tis. Eur, následná úprava do 49,79 tisíc eur</t>
  </si>
  <si>
    <t>Zvýšenie nezdaniteľnej časti základu dane na 21-násobok životného minima</t>
  </si>
  <si>
    <t>Znížená sadzba SZČO na 15% pre obrat do 100 tis. eur, následné úprava do 49,79 tisíc eur</t>
  </si>
  <si>
    <t>Znížená sadzba DPH na ďalšie potraviny</t>
  </si>
  <si>
    <t>Opatrenia na podporu mobility práce</t>
  </si>
  <si>
    <t>Zmena sadzieb daní z nehnuteľností na úrovni VZN</t>
  </si>
  <si>
    <t>Prerušenie daňových kontrol a daňových konaní, okrem kontrol s výsledkom vracania peňazí</t>
  </si>
  <si>
    <t>Odpustenie platby odvodov pre zavreté prevádzky</t>
  </si>
  <si>
    <t>Možnosť započítania doteraz neuplatnenej daňovej straty za roky 2015-2018</t>
  </si>
  <si>
    <t>Zmeny v zdaňovaní motorových vozidiel</t>
  </si>
  <si>
    <t>Saldo VS</t>
  </si>
  <si>
    <t xml:space="preserve"> - príjem z DPH z PPP projektu (D4/R7)</t>
  </si>
  <si>
    <t>Cyklická zložka</t>
  </si>
  <si>
    <t>Jednorazové vplyvy (mimo COVID-19)</t>
  </si>
  <si>
    <t>Opatrenia proti COVID-19 (jednorazový vplyv)*</t>
  </si>
  <si>
    <t>Štrukturálne saldo (metodika MF SR)</t>
  </si>
  <si>
    <t>Štrukturálne saldo (EÚ metodika)</t>
  </si>
  <si>
    <t>z toho: Zrušenie bankového odvodu</t>
  </si>
  <si>
    <t>z toho: kompenzácie súvisiace s COVID-19</t>
  </si>
  <si>
    <t>z toho: výdavky na COVID-19</t>
  </si>
  <si>
    <t>z toho: ŽSSK</t>
  </si>
  <si>
    <t>z toho: zdvojnásobenie vianočnej dôchodcovkej dávky</t>
  </si>
  <si>
    <t>z toho: Obce a VÚC</t>
  </si>
  <si>
    <t>z toho: NDS</t>
  </si>
  <si>
    <t>z toho: transfery súvisiace s COVID-19</t>
  </si>
  <si>
    <t>Mierne rozdiely v súčtových riadkoch môžu vznikať kvôli zaokrúhľovaniu. Rozdiely v zahrnutých opatreniach sú spôsobené metodikou NPC.</t>
  </si>
  <si>
    <t>Pozn.: Nedaňové príjmy v NPC scenári boli očistené, keďže rozdiel medzi NPC scenárom a skutočnosťou síce vychádzal z pravidiel manuálu, avšak nešlo o aktívne opatrenie vlády.</t>
  </si>
  <si>
    <t xml:space="preserve"> - COVID-19 opatrenia na príjmoch</t>
  </si>
  <si>
    <t xml:space="preserve"> - COVID-19 opatrenia na výdavkoch</t>
  </si>
  <si>
    <t>11. Jednorázové opatrenia na príjmovej strane (v 2020 spôsobené COVID-19)</t>
  </si>
  <si>
    <t>12. Jednorázové opatrenia na výdavkovej strane (v 2020 spôsobené COVID-19)</t>
  </si>
  <si>
    <t>p. m. cyklická zložka v Hodnotení z júna 2020</t>
  </si>
  <si>
    <t>Návrh rozpočtového plánu 2022 (2)</t>
  </si>
  <si>
    <t>Vývoj štrukturálneho salda oproti hodnoteniu fiškálneho kompaktu z júna 2020</t>
  </si>
  <si>
    <t>Jún</t>
  </si>
  <si>
    <t>November</t>
  </si>
  <si>
    <t>rozdiel</t>
  </si>
  <si>
    <t>Štrukturálne saldo (% HDP)</t>
  </si>
  <si>
    <t>Porovnanie</t>
  </si>
  <si>
    <t>Nominálne saldo</t>
  </si>
  <si>
    <t>Jednorazové efekty (mimo COVID-19)</t>
  </si>
  <si>
    <t>Jednorazové efekty (COVID-19)</t>
  </si>
  <si>
    <t xml:space="preserve">Obsah - Plnenie pravidla vyrovnaného rozpočtu za rok 2020 - konečné hodnotenie </t>
  </si>
  <si>
    <t>z toho: COVID-19 opatrenia</t>
  </si>
  <si>
    <t>GRAF 2 - Vývoj štrukturálneho salda (% HDP)</t>
  </si>
  <si>
    <t>TABUĽKA 1 - Výpočet štrukturálneho salda podľa národnej metodiky (ESA2010, % HDP)</t>
  </si>
  <si>
    <t>GRAF 4 - Plánovaná cesta k novému strednodobému rozpočtovému cieľu (MTO) do roku 2027 v metodikách MF SR a EÚ (% HDP)</t>
  </si>
  <si>
    <t>Pomocná tabuľka</t>
  </si>
  <si>
    <t>GRAF 1 - Faktory ovplyvňujúce štrukturálne saldo oproti júnovému hodnoteniu (% HDP)</t>
  </si>
  <si>
    <t>Tabuľka 1</t>
  </si>
  <si>
    <t>Výpočet štrukturálneho salda podľa národnej metodiky (ESA2010, % HDP)</t>
  </si>
  <si>
    <t>Tabuľka 2</t>
  </si>
  <si>
    <t>Zoznam opatrení v roku 2020 (ESA2010, skutočnosť oproti NPC scenáru)</t>
  </si>
  <si>
    <t>Tabuľka 3</t>
  </si>
  <si>
    <t>Hodnotenie výdavkového pravidla (mil. eur)</t>
  </si>
  <si>
    <t>Tabuľka 4</t>
  </si>
  <si>
    <t>Rozdiely vo výpočte štrukturálneho salda v národnej metodike a EK metodike</t>
  </si>
  <si>
    <t>Tabuľka 5</t>
  </si>
  <si>
    <t>Jednorazové vplyvy (ESA2010, mil. eur)</t>
  </si>
  <si>
    <t>Tabuľka 6</t>
  </si>
  <si>
    <t>Príjmové diskrečné opatrenia (medziročný vplyv v mil. eur, ESA2010)</t>
  </si>
  <si>
    <t>Tabuľka 7</t>
  </si>
  <si>
    <t>Metodické vplyvy (v mil. eur, ESA2010)</t>
  </si>
  <si>
    <t>Graf 1</t>
  </si>
  <si>
    <t>Vývoj štrukturálneho salda (% HDP)</t>
  </si>
  <si>
    <t>Graf 2</t>
  </si>
  <si>
    <t>Plánovaná cesta k novému strednodobému rozpočtovému cieľu (MTO) do roku 2028 v metodikách MF SR a EÚ podľa ambície Programu stability na roky 2021-2024 (% HDP)</t>
  </si>
  <si>
    <t>TABUĽKA 3 - Hodnotenie výdavkového pravidla (mil. eur)</t>
  </si>
  <si>
    <t xml:space="preserve"> Tabuľka - Výdavky kryté z EÚ fondov a ich rozklad</t>
  </si>
  <si>
    <t>TABUĽKA 7 - Metodické vplyvy (v mil. eur, ESA2010)</t>
  </si>
  <si>
    <t>Spolu - metodické vplyvy</t>
  </si>
  <si>
    <t>Presun termínu splatenia odkladov Sociálnej poisťovni</t>
  </si>
  <si>
    <t>TABUĽKA 6 - Príjmové diskrečné opatrenia (medziročný vplyv v mil. eur, ESA2010)</t>
  </si>
  <si>
    <t>TABUĽKA 5 - Jednorazové vplyvy (ESA2010, mil. eur)</t>
  </si>
  <si>
    <t>TABUĽKA 2 - Zoznam opatrení v roku 2020 (ESA2010, skutočnosť oproti NPC scenáru)</t>
  </si>
  <si>
    <t>z toho: Daň z motorových vozidiel</t>
  </si>
  <si>
    <t>z toho: Odklad daňových kontrol (COVID-19)</t>
  </si>
  <si>
    <t>z toho: odpustenie sociálnych odvodov za apríl (COVID-19)</t>
  </si>
  <si>
    <t>z toho: rast nad úrovňou 10 % valorizácie schválenej predošlou vládou</t>
  </si>
  <si>
    <t>z toho: výdavky na COVID-19 (najmä výdavky na testovanie a zdravotnícke zariadenia)</t>
  </si>
  <si>
    <t>z toho: COVID opatrenia (najmä pandemická PN a OČR)</t>
  </si>
  <si>
    <t>z toho: COVID opatrenia (najmä výdavky na Kurzarbeit)</t>
  </si>
  <si>
    <t>TABUĽKA 4 - Rozdiely vo výpočte štrukturálneho salda v národnej metodike a EK metodike (% HDP)</t>
  </si>
  <si>
    <t>COVID opatrenia</t>
  </si>
  <si>
    <t>Ostatné</t>
  </si>
  <si>
    <t>GRAF 3 - Opatrenia zvyšujúce deficit v roku 2020 v porovnaní s analyticky upraveným NPC scenárom (v mil. eur)</t>
  </si>
  <si>
    <t>Graf 3</t>
  </si>
  <si>
    <t>Opatrenia zvyšujúce deficit v roku 2020 v porovnaní s analyticky upraveným NPC scenárom (v mil. eur)</t>
  </si>
  <si>
    <t>Graf 4</t>
  </si>
  <si>
    <t>Plánovaná cesta k novému strednodobému rozpočtovému cieľu (MTO) do roku 2027 v metodikách MF SR a EÚ (% HDP)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</si>
</sst>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_-* #,##0.00_-;\-* #,##0.00_-;_-* &quot;-&quot;??_-;_-@_-"/>
    <numFmt numFmtId="165" formatCode="0.000"/>
    <numFmt numFmtId="166" formatCode="#,##0.0"/>
    <numFmt numFmtId="167" formatCode="_-* #,##0\ _€_-;\-* #,##0\ _€_-;_-* &quot;-&quot;??\ _€_-;_-@_-"/>
    <numFmt numFmtId="169" formatCode="0.0"/>
    <numFmt numFmtId="170" formatCode="0.0%"/>
    <numFmt numFmtId="171" formatCode="#,##0.0000"/>
    <numFmt numFmtId="174" formatCode="#,##0.000"/>
    <numFmt numFmtId="176" formatCode="_-* #,##0.00\ _S_k_-;\-* #,##0.00\ _S_k_-;_-* &quot;-&quot;??\ _S_k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</font>
    <font>
      <b/>
      <sz val="10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1"/>
      <name val="Arial Narrow"/>
      <family val="2"/>
      <charset val="238"/>
    </font>
    <font>
      <sz val="10"/>
      <color rgb="FFFFFFFF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MS Sans Serif"/>
      <family val="2"/>
    </font>
    <font>
      <vertAlign val="subscript"/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u/>
      <sz val="11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color theme="4"/>
      <name val="Arial Narrow"/>
      <family val="2"/>
      <charset val="238"/>
    </font>
    <font>
      <b/>
      <sz val="12"/>
      <color rgb="FF2C9ADC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10"/>
      <color theme="1"/>
      <name val="Constantia"/>
      <family val="2"/>
      <charset val="238"/>
    </font>
    <font>
      <sz val="10"/>
      <color theme="1"/>
      <name val="Constantia"/>
      <family val="1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1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7"/>
      <color rgb="FF00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8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3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0" fontId="27" fillId="0" borderId="0"/>
    <xf numFmtId="0" fontId="31" fillId="0" borderId="0"/>
    <xf numFmtId="9" fontId="8" fillId="0" borderId="0" applyFont="0" applyFill="0" applyBorder="0" applyAlignment="0" applyProtection="0"/>
    <xf numFmtId="0" fontId="8" fillId="0" borderId="0"/>
    <xf numFmtId="0" fontId="34" fillId="0" borderId="0"/>
    <xf numFmtId="0" fontId="27" fillId="0" borderId="0"/>
    <xf numFmtId="0" fontId="2" fillId="0" borderId="0"/>
    <xf numFmtId="0" fontId="38" fillId="0" borderId="0"/>
    <xf numFmtId="164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4" fillId="0" borderId="0"/>
    <xf numFmtId="0" fontId="39" fillId="0" borderId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38" fillId="0" borderId="0"/>
    <xf numFmtId="9" fontId="3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176" fontId="31" fillId="0" borderId="0" applyFont="0" applyFill="0" applyBorder="0" applyAlignment="0" applyProtection="0"/>
    <xf numFmtId="0" fontId="16" fillId="0" borderId="0">
      <alignment vertical="center"/>
    </xf>
  </cellStyleXfs>
  <cellXfs count="351">
    <xf numFmtId="0" fontId="0" fillId="0" borderId="0" xfId="0"/>
    <xf numFmtId="0" fontId="5" fillId="0" borderId="1" xfId="0" applyFont="1" applyFill="1" applyBorder="1" applyAlignment="1">
      <alignment vertical="center"/>
    </xf>
    <xf numFmtId="0" fontId="8" fillId="0" borderId="0" xfId="0" applyFont="1"/>
    <xf numFmtId="0" fontId="11" fillId="0" borderId="4" xfId="0" applyFont="1" applyBorder="1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4" fillId="0" borderId="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7" fillId="0" borderId="2" xfId="0" applyFont="1" applyBorder="1"/>
    <xf numFmtId="0" fontId="18" fillId="4" borderId="11" xfId="0" applyFont="1" applyFill="1" applyBorder="1" applyAlignment="1">
      <alignment horizontal="center" vertical="center"/>
    </xf>
    <xf numFmtId="0" fontId="9" fillId="0" borderId="0" xfId="0" applyFont="1"/>
    <xf numFmtId="0" fontId="8" fillId="0" borderId="2" xfId="0" applyFont="1" applyBorder="1"/>
    <xf numFmtId="2" fontId="9" fillId="0" borderId="0" xfId="0" applyNumberFormat="1" applyFont="1"/>
    <xf numFmtId="0" fontId="9" fillId="0" borderId="0" xfId="0" applyFont="1" applyFill="1"/>
    <xf numFmtId="0" fontId="5" fillId="0" borderId="4" xfId="0" applyFont="1" applyBorder="1" applyAlignment="1">
      <alignment horizontal="center" wrapText="1"/>
    </xf>
    <xf numFmtId="0" fontId="5" fillId="0" borderId="6" xfId="0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horizontal="right" vertical="center"/>
    </xf>
    <xf numFmtId="166" fontId="5" fillId="0" borderId="6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21" fillId="0" borderId="0" xfId="0" applyFont="1"/>
    <xf numFmtId="0" fontId="9" fillId="0" borderId="0" xfId="0" applyFont="1" applyBorder="1"/>
    <xf numFmtId="165" fontId="9" fillId="0" borderId="0" xfId="0" applyNumberFormat="1" applyFont="1"/>
    <xf numFmtId="169" fontId="9" fillId="0" borderId="0" xfId="0" applyNumberFormat="1" applyFont="1"/>
    <xf numFmtId="0" fontId="12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9" fillId="0" borderId="0" xfId="0" applyFont="1" applyFill="1" applyBorder="1"/>
    <xf numFmtId="1" fontId="9" fillId="0" borderId="0" xfId="0" applyNumberFormat="1" applyFont="1" applyFill="1" applyBorder="1"/>
    <xf numFmtId="3" fontId="9" fillId="0" borderId="0" xfId="0" applyNumberFormat="1" applyFont="1" applyFill="1" applyBorder="1"/>
    <xf numFmtId="0" fontId="23" fillId="0" borderId="4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indent="2"/>
    </xf>
    <xf numFmtId="3" fontId="9" fillId="0" borderId="0" xfId="1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 wrapText="1" indent="2"/>
    </xf>
    <xf numFmtId="0" fontId="14" fillId="0" borderId="0" xfId="0" applyFont="1" applyFill="1" applyBorder="1" applyAlignment="1">
      <alignment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4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26" fillId="0" borderId="0" xfId="0" applyFont="1"/>
    <xf numFmtId="0" fontId="28" fillId="0" borderId="0" xfId="8" applyNumberFormat="1" applyFont="1" applyFill="1" applyBorder="1" applyAlignment="1" applyProtection="1"/>
    <xf numFmtId="0" fontId="29" fillId="5" borderId="8" xfId="8" applyFont="1" applyFill="1" applyBorder="1" applyAlignment="1">
      <alignment vertical="center"/>
    </xf>
    <xf numFmtId="0" fontId="29" fillId="5" borderId="13" xfId="8" applyFont="1" applyFill="1" applyBorder="1" applyAlignment="1">
      <alignment vertical="center"/>
    </xf>
    <xf numFmtId="0" fontId="28" fillId="6" borderId="8" xfId="8" applyFont="1" applyFill="1" applyBorder="1" applyAlignment="1">
      <alignment vertical="center"/>
    </xf>
    <xf numFmtId="0" fontId="30" fillId="6" borderId="14" xfId="9" applyFont="1" applyFill="1" applyBorder="1" applyAlignment="1">
      <alignment horizontal="center" vertical="center"/>
    </xf>
    <xf numFmtId="0" fontId="32" fillId="6" borderId="14" xfId="9" applyFont="1" applyFill="1" applyBorder="1" applyAlignment="1">
      <alignment horizontal="center" vertical="center"/>
    </xf>
    <xf numFmtId="0" fontId="30" fillId="6" borderId="13" xfId="9" applyFont="1" applyFill="1" applyBorder="1" applyAlignment="1">
      <alignment horizontal="center" vertical="center"/>
    </xf>
    <xf numFmtId="0" fontId="28" fillId="6" borderId="10" xfId="8" applyFont="1" applyFill="1" applyBorder="1" applyAlignment="1">
      <alignment vertical="center"/>
    </xf>
    <xf numFmtId="0" fontId="32" fillId="6" borderId="7" xfId="6" applyFont="1" applyFill="1" applyBorder="1" applyAlignment="1" applyProtection="1">
      <alignment horizontal="left" vertical="center"/>
      <protection locked="0"/>
    </xf>
    <xf numFmtId="4" fontId="32" fillId="6" borderId="15" xfId="6" applyNumberFormat="1" applyFont="1" applyFill="1" applyBorder="1" applyAlignment="1" applyProtection="1">
      <alignment horizontal="right" vertical="center"/>
      <protection locked="0"/>
    </xf>
    <xf numFmtId="0" fontId="32" fillId="6" borderId="10" xfId="6" applyFont="1" applyFill="1" applyBorder="1" applyAlignment="1" applyProtection="1">
      <alignment horizontal="left" vertical="center"/>
      <protection locked="0"/>
    </xf>
    <xf numFmtId="0" fontId="30" fillId="2" borderId="8" xfId="8" applyFont="1" applyFill="1" applyBorder="1" applyAlignment="1">
      <alignment vertical="center"/>
    </xf>
    <xf numFmtId="0" fontId="32" fillId="2" borderId="8" xfId="6" applyFont="1" applyFill="1" applyBorder="1" applyAlignment="1" applyProtection="1">
      <alignment horizontal="center" vertical="center"/>
      <protection locked="0"/>
    </xf>
    <xf numFmtId="0" fontId="28" fillId="0" borderId="13" xfId="11" applyFont="1" applyFill="1" applyBorder="1" applyAlignment="1">
      <alignment horizontal="left" vertical="center" indent="2"/>
    </xf>
    <xf numFmtId="0" fontId="33" fillId="0" borderId="8" xfId="6" applyFont="1" applyFill="1" applyBorder="1" applyAlignment="1" applyProtection="1">
      <alignment horizontal="center" vertical="center"/>
      <protection locked="0"/>
    </xf>
    <xf numFmtId="0" fontId="28" fillId="0" borderId="13" xfId="11" applyFont="1" applyFill="1" applyBorder="1" applyAlignment="1">
      <alignment horizontal="left" vertical="center" wrapText="1" indent="3"/>
    </xf>
    <xf numFmtId="0" fontId="33" fillId="0" borderId="8" xfId="12" applyFont="1" applyFill="1" applyBorder="1" applyAlignment="1">
      <alignment horizontal="center" vertical="center" wrapText="1"/>
    </xf>
    <xf numFmtId="0" fontId="28" fillId="0" borderId="13" xfId="11" applyFont="1" applyBorder="1" applyAlignment="1">
      <alignment horizontal="left" vertical="center" wrapText="1" indent="3"/>
    </xf>
    <xf numFmtId="0" fontId="28" fillId="0" borderId="13" xfId="11" applyFont="1" applyBorder="1" applyAlignment="1">
      <alignment horizontal="left" vertical="center" wrapText="1" indent="2"/>
    </xf>
    <xf numFmtId="0" fontId="28" fillId="0" borderId="13" xfId="11" applyFont="1" applyFill="1" applyBorder="1" applyAlignment="1">
      <alignment horizontal="left" vertical="center" indent="7"/>
    </xf>
    <xf numFmtId="0" fontId="28" fillId="0" borderId="13" xfId="11" applyFont="1" applyBorder="1" applyAlignment="1">
      <alignment horizontal="left" vertical="center" indent="3"/>
    </xf>
    <xf numFmtId="0" fontId="28" fillId="0" borderId="13" xfId="11" applyFont="1" applyFill="1" applyBorder="1" applyAlignment="1">
      <alignment horizontal="left" vertical="center" indent="3"/>
    </xf>
    <xf numFmtId="0" fontId="28" fillId="0" borderId="13" xfId="11" applyFont="1" applyBorder="1" applyAlignment="1">
      <alignment horizontal="left" vertical="center" indent="2"/>
    </xf>
    <xf numFmtId="0" fontId="30" fillId="2" borderId="13" xfId="11" applyFont="1" applyFill="1" applyBorder="1" applyAlignment="1">
      <alignment horizontal="left" vertical="center"/>
    </xf>
    <xf numFmtId="0" fontId="30" fillId="2" borderId="8" xfId="8" applyFont="1" applyFill="1" applyBorder="1" applyAlignment="1">
      <alignment horizontal="left" vertical="center"/>
    </xf>
    <xf numFmtId="0" fontId="28" fillId="0" borderId="8" xfId="11" applyFont="1" applyFill="1" applyBorder="1" applyAlignment="1">
      <alignment horizontal="center"/>
    </xf>
    <xf numFmtId="0" fontId="30" fillId="0" borderId="13" xfId="11" applyFont="1" applyBorder="1" applyAlignment="1">
      <alignment horizontal="left" vertical="center" indent="2"/>
    </xf>
    <xf numFmtId="0" fontId="30" fillId="0" borderId="8" xfId="11" applyFont="1" applyBorder="1" applyAlignment="1">
      <alignment horizontal="center"/>
    </xf>
    <xf numFmtId="0" fontId="28" fillId="0" borderId="14" xfId="11" applyFont="1" applyFill="1" applyBorder="1" applyAlignment="1">
      <alignment horizontal="left" vertical="center" indent="2"/>
    </xf>
    <xf numFmtId="0" fontId="33" fillId="0" borderId="10" xfId="6" applyFont="1" applyFill="1" applyBorder="1" applyAlignment="1" applyProtection="1">
      <alignment horizontal="center" vertical="center"/>
      <protection locked="0"/>
    </xf>
    <xf numFmtId="0" fontId="32" fillId="6" borderId="7" xfId="6" applyFont="1" applyFill="1" applyBorder="1" applyAlignment="1" applyProtection="1">
      <alignment horizontal="center" vertical="center"/>
      <protection locked="0"/>
    </xf>
    <xf numFmtId="0" fontId="32" fillId="6" borderId="10" xfId="6" applyFont="1" applyFill="1" applyBorder="1" applyAlignment="1" applyProtection="1">
      <alignment horizontal="center" vertical="center"/>
      <protection locked="0"/>
    </xf>
    <xf numFmtId="0" fontId="30" fillId="2" borderId="13" xfId="11" applyFont="1" applyFill="1" applyBorder="1" applyAlignment="1">
      <alignment horizontal="left" indent="1"/>
    </xf>
    <xf numFmtId="0" fontId="30" fillId="0" borderId="13" xfId="11" applyFont="1" applyFill="1" applyBorder="1" applyAlignment="1">
      <alignment horizontal="left" vertical="center" indent="2"/>
    </xf>
    <xf numFmtId="0" fontId="32" fillId="0" borderId="8" xfId="6" applyFont="1" applyFill="1" applyBorder="1" applyAlignment="1" applyProtection="1">
      <alignment horizontal="center" vertical="center"/>
      <protection locked="0"/>
    </xf>
    <xf numFmtId="0" fontId="28" fillId="0" borderId="8" xfId="13" applyFont="1" applyFill="1" applyBorder="1" applyAlignment="1">
      <alignment horizontal="left" vertical="center" indent="3"/>
    </xf>
    <xf numFmtId="0" fontId="28" fillId="0" borderId="13" xfId="11" applyFont="1" applyBorder="1" applyAlignment="1">
      <alignment horizontal="left" vertical="center" indent="5"/>
    </xf>
    <xf numFmtId="0" fontId="28" fillId="0" borderId="13" xfId="11" applyFont="1" applyBorder="1" applyAlignment="1">
      <alignment horizontal="left" vertical="center" indent="7"/>
    </xf>
    <xf numFmtId="0" fontId="30" fillId="2" borderId="13" xfId="11" applyFont="1" applyFill="1" applyBorder="1" applyAlignment="1">
      <alignment horizontal="left" vertical="center" indent="1"/>
    </xf>
    <xf numFmtId="0" fontId="32" fillId="6" borderId="15" xfId="6" applyFont="1" applyFill="1" applyBorder="1" applyAlignment="1" applyProtection="1">
      <alignment horizontal="center" vertical="center"/>
      <protection locked="0"/>
    </xf>
    <xf numFmtId="4" fontId="32" fillId="7" borderId="15" xfId="6" applyNumberFormat="1" applyFont="1" applyFill="1" applyBorder="1" applyAlignment="1" applyProtection="1">
      <alignment horizontal="right" vertical="center"/>
      <protection locked="0"/>
    </xf>
    <xf numFmtId="171" fontId="32" fillId="7" borderId="15" xfId="6" applyNumberFormat="1" applyFont="1" applyFill="1" applyBorder="1" applyAlignment="1" applyProtection="1">
      <alignment horizontal="right" vertical="center"/>
      <protection locked="0"/>
    </xf>
    <xf numFmtId="0" fontId="32" fillId="6" borderId="8" xfId="6" applyFont="1" applyFill="1" applyBorder="1" applyAlignment="1" applyProtection="1">
      <alignment horizontal="left" vertical="center"/>
      <protection locked="0"/>
    </xf>
    <xf numFmtId="0" fontId="32" fillId="6" borderId="13" xfId="6" applyFont="1" applyFill="1" applyBorder="1" applyAlignment="1" applyProtection="1">
      <alignment horizontal="center" vertical="center"/>
      <protection locked="0"/>
    </xf>
    <xf numFmtId="10" fontId="32" fillId="6" borderId="13" xfId="10" applyNumberFormat="1" applyFont="1" applyFill="1" applyBorder="1" applyAlignment="1" applyProtection="1">
      <alignment horizontal="right" vertical="center"/>
      <protection locked="0"/>
    </xf>
    <xf numFmtId="0" fontId="28" fillId="0" borderId="12" xfId="9" applyFont="1" applyFill="1" applyBorder="1"/>
    <xf numFmtId="0" fontId="28" fillId="0" borderId="12" xfId="8" applyNumberFormat="1" applyFont="1" applyFill="1" applyBorder="1" applyAlignment="1" applyProtection="1"/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1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/>
    </xf>
    <xf numFmtId="0" fontId="5" fillId="0" borderId="6" xfId="0" applyFont="1" applyBorder="1" applyAlignment="1">
      <alignment vertical="center"/>
    </xf>
    <xf numFmtId="1" fontId="0" fillId="0" borderId="0" xfId="0" applyNumberFormat="1"/>
    <xf numFmtId="166" fontId="14" fillId="0" borderId="0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3" fontId="14" fillId="0" borderId="3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" fontId="11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22" fillId="0" borderId="0" xfId="0" applyFont="1" applyFill="1" applyBorder="1" applyAlignment="1">
      <alignment horizontal="right" vertical="center"/>
    </xf>
    <xf numFmtId="0" fontId="0" fillId="0" borderId="0" xfId="0" applyFill="1"/>
    <xf numFmtId="0" fontId="7" fillId="0" borderId="4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14" fillId="8" borderId="0" xfId="4" applyNumberFormat="1" applyFont="1" applyFill="1" applyBorder="1" applyAlignment="1">
      <alignment horizontal="center" vertical="center"/>
    </xf>
    <xf numFmtId="1" fontId="12" fillId="8" borderId="4" xfId="0" applyNumberFormat="1" applyFont="1" applyFill="1" applyBorder="1" applyAlignment="1">
      <alignment horizontal="center" vertical="center"/>
    </xf>
    <xf numFmtId="169" fontId="12" fillId="8" borderId="4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right" vertical="center"/>
    </xf>
    <xf numFmtId="165" fontId="24" fillId="8" borderId="1" xfId="0" applyNumberFormat="1" applyFont="1" applyFill="1" applyBorder="1" applyAlignment="1">
      <alignment horizontal="right" vertical="center"/>
    </xf>
    <xf numFmtId="0" fontId="12" fillId="8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12" fillId="8" borderId="6" xfId="0" applyFont="1" applyFill="1" applyBorder="1" applyAlignment="1">
      <alignment vertical="center"/>
    </xf>
    <xf numFmtId="167" fontId="0" fillId="0" borderId="0" xfId="0" applyNumberFormat="1"/>
    <xf numFmtId="0" fontId="40" fillId="0" borderId="0" xfId="5" applyFont="1"/>
    <xf numFmtId="2" fontId="12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2" fontId="9" fillId="0" borderId="0" xfId="0" applyNumberFormat="1" applyFont="1" applyFill="1" applyBorder="1"/>
    <xf numFmtId="169" fontId="11" fillId="0" borderId="0" xfId="0" applyNumberFormat="1" applyFont="1" applyFill="1" applyBorder="1" applyAlignment="1">
      <alignment horizontal="center"/>
    </xf>
    <xf numFmtId="0" fontId="30" fillId="6" borderId="13" xfId="8" applyFont="1" applyFill="1" applyBorder="1" applyAlignment="1">
      <alignment horizontal="center" vertical="center"/>
    </xf>
    <xf numFmtId="0" fontId="30" fillId="6" borderId="14" xfId="8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4" fontId="30" fillId="2" borderId="13" xfId="8" applyNumberFormat="1" applyFont="1" applyFill="1" applyBorder="1" applyAlignment="1" applyProtection="1"/>
    <xf numFmtId="0" fontId="30" fillId="0" borderId="0" xfId="8" applyNumberFormat="1" applyFont="1" applyFill="1" applyBorder="1" applyAlignment="1" applyProtection="1"/>
    <xf numFmtId="4" fontId="33" fillId="0" borderId="13" xfId="8" applyNumberFormat="1" applyFont="1" applyFill="1" applyBorder="1" applyAlignment="1" applyProtection="1"/>
    <xf numFmtId="4" fontId="28" fillId="0" borderId="13" xfId="8" applyNumberFormat="1" applyFont="1" applyFill="1" applyBorder="1" applyAlignment="1" applyProtection="1"/>
    <xf numFmtId="0" fontId="28" fillId="0" borderId="0" xfId="8" applyFont="1" applyFill="1"/>
    <xf numFmtId="0" fontId="30" fillId="0" borderId="0" xfId="8" applyFont="1" applyFill="1"/>
    <xf numFmtId="4" fontId="32" fillId="6" borderId="7" xfId="6" applyNumberFormat="1" applyFont="1" applyFill="1" applyBorder="1" applyAlignment="1" applyProtection="1">
      <alignment horizontal="right" vertical="center"/>
      <protection locked="0"/>
    </xf>
    <xf numFmtId="4" fontId="32" fillId="2" borderId="13" xfId="8" applyNumberFormat="1" applyFont="1" applyFill="1" applyBorder="1" applyAlignment="1" applyProtection="1"/>
    <xf numFmtId="3" fontId="26" fillId="0" borderId="0" xfId="0" applyNumberFormat="1" applyFont="1"/>
    <xf numFmtId="3" fontId="28" fillId="0" borderId="0" xfId="8" applyNumberFormat="1" applyFont="1" applyFill="1" applyBorder="1" applyAlignment="1" applyProtection="1"/>
    <xf numFmtId="170" fontId="32" fillId="6" borderId="14" xfId="10" applyNumberFormat="1" applyFont="1" applyFill="1" applyBorder="1" applyAlignment="1" applyProtection="1">
      <alignment horizontal="right" vertical="center"/>
      <protection locked="0"/>
    </xf>
    <xf numFmtId="10" fontId="32" fillId="6" borderId="10" xfId="10" applyNumberFormat="1" applyFont="1" applyFill="1" applyBorder="1" applyAlignment="1" applyProtection="1">
      <alignment horizontal="center" vertical="center"/>
      <protection locked="0"/>
    </xf>
    <xf numFmtId="3" fontId="32" fillId="6" borderId="15" xfId="6" applyNumberFormat="1" applyFont="1" applyFill="1" applyBorder="1" applyAlignment="1" applyProtection="1">
      <alignment horizontal="right" vertical="center"/>
      <protection locked="0"/>
    </xf>
    <xf numFmtId="3" fontId="32" fillId="6" borderId="7" xfId="6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7" fontId="9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0" fillId="0" borderId="0" xfId="0" applyFont="1" applyFill="1"/>
    <xf numFmtId="0" fontId="9" fillId="0" borderId="0" xfId="0" applyFont="1" applyAlignment="1">
      <alignment horizontal="left" indent="2"/>
    </xf>
    <xf numFmtId="1" fontId="9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36" fillId="0" borderId="0" xfId="0" applyFont="1"/>
    <xf numFmtId="0" fontId="43" fillId="0" borderId="9" xfId="0" applyFont="1" applyFill="1" applyBorder="1" applyAlignment="1">
      <alignment vertical="center"/>
    </xf>
    <xf numFmtId="0" fontId="36" fillId="0" borderId="9" xfId="3" applyFont="1" applyFill="1" applyBorder="1" applyAlignment="1">
      <alignment horizontal="center" vertical="center"/>
    </xf>
    <xf numFmtId="3" fontId="36" fillId="0" borderId="2" xfId="3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 indent="1"/>
    </xf>
    <xf numFmtId="169" fontId="12" fillId="8" borderId="0" xfId="0" applyNumberFormat="1" applyFont="1" applyFill="1" applyBorder="1" applyAlignment="1">
      <alignment horizontal="center"/>
    </xf>
    <xf numFmtId="169" fontId="12" fillId="8" borderId="6" xfId="0" applyNumberFormat="1" applyFont="1" applyFill="1" applyBorder="1" applyAlignment="1">
      <alignment horizontal="center"/>
    </xf>
    <xf numFmtId="4" fontId="9" fillId="0" borderId="0" xfId="0" applyNumberFormat="1" applyFont="1" applyFill="1"/>
    <xf numFmtId="0" fontId="41" fillId="0" borderId="0" xfId="0" applyFont="1" applyFill="1" applyBorder="1" applyAlignment="1">
      <alignment horizontal="right" vertical="center"/>
    </xf>
    <xf numFmtId="4" fontId="48" fillId="0" borderId="0" xfId="26" applyNumberFormat="1" applyFont="1" applyFill="1" applyBorder="1"/>
    <xf numFmtId="4" fontId="0" fillId="0" borderId="0" xfId="0" applyNumberFormat="1" applyFill="1" applyBorder="1"/>
    <xf numFmtId="0" fontId="46" fillId="0" borderId="0" xfId="0" applyFont="1" applyFill="1" applyBorder="1" applyAlignment="1">
      <alignment horizontal="right" vertical="center"/>
    </xf>
    <xf numFmtId="170" fontId="9" fillId="0" borderId="0" xfId="24" applyNumberFormat="1" applyFont="1" applyFill="1" applyBorder="1"/>
    <xf numFmtId="10" fontId="9" fillId="0" borderId="0" xfId="24" applyNumberFormat="1" applyFont="1" applyFill="1" applyBorder="1"/>
    <xf numFmtId="4" fontId="30" fillId="0" borderId="13" xfId="8" applyNumberFormat="1" applyFont="1" applyFill="1" applyBorder="1" applyAlignment="1" applyProtection="1"/>
    <xf numFmtId="4" fontId="32" fillId="0" borderId="13" xfId="8" applyNumberFormat="1" applyFont="1" applyFill="1" applyBorder="1" applyAlignment="1" applyProtection="1"/>
    <xf numFmtId="0" fontId="42" fillId="0" borderId="0" xfId="0" applyFont="1" applyFill="1" applyBorder="1"/>
    <xf numFmtId="1" fontId="14" fillId="8" borderId="2" xfId="4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3" fillId="0" borderId="2" xfId="3" applyFont="1" applyFill="1" applyBorder="1"/>
    <xf numFmtId="4" fontId="49" fillId="0" borderId="13" xfId="8" applyNumberFormat="1" applyFont="1" applyFill="1" applyBorder="1" applyAlignment="1" applyProtection="1"/>
    <xf numFmtId="4" fontId="50" fillId="0" borderId="13" xfId="8" applyNumberFormat="1" applyFont="1" applyFill="1" applyBorder="1" applyAlignment="1" applyProtection="1"/>
    <xf numFmtId="4" fontId="50" fillId="0" borderId="13" xfId="8" applyNumberFormat="1" applyFont="1" applyFill="1" applyBorder="1"/>
    <xf numFmtId="4" fontId="49" fillId="0" borderId="13" xfId="8" applyNumberFormat="1" applyFont="1" applyFill="1" applyBorder="1"/>
    <xf numFmtId="4" fontId="50" fillId="0" borderId="12" xfId="8" applyNumberFormat="1" applyFont="1" applyFill="1" applyBorder="1" applyAlignment="1" applyProtection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9" fillId="0" borderId="17" xfId="0" applyFont="1" applyFill="1" applyBorder="1"/>
    <xf numFmtId="0" fontId="22" fillId="0" borderId="0" xfId="0" applyFont="1" applyAlignment="1">
      <alignment vertical="center"/>
    </xf>
    <xf numFmtId="0" fontId="45" fillId="0" borderId="0" xfId="3" applyFont="1" applyFill="1" applyBorder="1" applyAlignment="1"/>
    <xf numFmtId="0" fontId="11" fillId="0" borderId="0" xfId="0" applyFont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174" fontId="28" fillId="0" borderId="0" xfId="8" applyNumberFormat="1" applyFont="1" applyFill="1" applyBorder="1" applyAlignment="1" applyProtection="1"/>
    <xf numFmtId="0" fontId="22" fillId="0" borderId="0" xfId="0" applyFont="1" applyFill="1" applyBorder="1" applyAlignment="1">
      <alignment horizontal="center" vertical="center"/>
    </xf>
    <xf numFmtId="169" fontId="12" fillId="8" borderId="5" xfId="0" applyNumberFormat="1" applyFont="1" applyFill="1" applyBorder="1" applyAlignment="1">
      <alignment horizontal="center"/>
    </xf>
    <xf numFmtId="0" fontId="37" fillId="0" borderId="0" xfId="0" applyFont="1" applyAlignment="1">
      <alignment vertical="top"/>
    </xf>
    <xf numFmtId="0" fontId="43" fillId="0" borderId="9" xfId="0" applyFont="1" applyFill="1" applyBorder="1" applyAlignment="1">
      <alignment horizontal="center" vertical="center"/>
    </xf>
    <xf numFmtId="0" fontId="1" fillId="0" borderId="0" xfId="0" applyFont="1"/>
    <xf numFmtId="0" fontId="51" fillId="0" borderId="6" xfId="0" applyFont="1" applyBorder="1" applyAlignment="1">
      <alignment vertical="center" wrapText="1"/>
    </xf>
    <xf numFmtId="0" fontId="41" fillId="0" borderId="6" xfId="0" applyFont="1" applyBorder="1" applyAlignment="1">
      <alignment horizontal="center" vertical="center" wrapText="1"/>
    </xf>
    <xf numFmtId="0" fontId="46" fillId="0" borderId="17" xfId="0" applyFont="1" applyBorder="1" applyAlignment="1">
      <alignment vertical="center"/>
    </xf>
    <xf numFmtId="0" fontId="46" fillId="0" borderId="6" xfId="0" applyFont="1" applyBorder="1" applyAlignment="1">
      <alignment vertical="center"/>
    </xf>
    <xf numFmtId="3" fontId="46" fillId="0" borderId="17" xfId="0" applyNumberFormat="1" applyFont="1" applyBorder="1" applyAlignment="1">
      <alignment horizontal="center" vertical="center"/>
    </xf>
    <xf numFmtId="4" fontId="46" fillId="0" borderId="17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9" fillId="8" borderId="0" xfId="1" applyNumberFormat="1" applyFont="1" applyFill="1" applyBorder="1" applyAlignment="1">
      <alignment horizontal="right" vertical="center"/>
    </xf>
    <xf numFmtId="166" fontId="5" fillId="8" borderId="0" xfId="1" applyNumberFormat="1" applyFont="1" applyFill="1" applyBorder="1" applyAlignment="1">
      <alignment horizontal="right" vertical="center"/>
    </xf>
    <xf numFmtId="166" fontId="5" fillId="8" borderId="6" xfId="1" applyNumberFormat="1" applyFont="1" applyFill="1" applyBorder="1" applyAlignment="1">
      <alignment horizontal="right" vertical="center"/>
    </xf>
    <xf numFmtId="169" fontId="11" fillId="3" borderId="0" xfId="0" applyNumberFormat="1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30" fillId="6" borderId="14" xfId="8" applyFont="1" applyFill="1" applyBorder="1" applyAlignment="1">
      <alignment horizontal="center" vertical="center"/>
    </xf>
    <xf numFmtId="3" fontId="9" fillId="8" borderId="0" xfId="1" applyNumberFormat="1" applyFont="1" applyFill="1" applyBorder="1" applyAlignment="1">
      <alignment horizontal="right" vertical="center"/>
    </xf>
    <xf numFmtId="3" fontId="14" fillId="8" borderId="0" xfId="1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14" fillId="8" borderId="3" xfId="1" applyNumberFormat="1" applyFont="1" applyFill="1" applyBorder="1" applyAlignment="1">
      <alignment horizontal="right" vertical="center"/>
    </xf>
    <xf numFmtId="3" fontId="12" fillId="8" borderId="4" xfId="1" applyNumberFormat="1" applyFont="1" applyFill="1" applyBorder="1" applyAlignment="1">
      <alignment horizontal="right" vertical="center"/>
    </xf>
    <xf numFmtId="0" fontId="9" fillId="0" borderId="0" xfId="0" applyFont="1" applyAlignment="1">
      <alignment wrapText="1"/>
    </xf>
    <xf numFmtId="0" fontId="30" fillId="6" borderId="14" xfId="8" applyFont="1" applyFill="1" applyBorder="1" applyAlignment="1">
      <alignment horizontal="center" vertical="center"/>
    </xf>
    <xf numFmtId="166" fontId="14" fillId="8" borderId="3" xfId="1" applyNumberFormat="1" applyFont="1" applyFill="1" applyBorder="1" applyAlignment="1">
      <alignment horizontal="right" vertical="center"/>
    </xf>
    <xf numFmtId="0" fontId="19" fillId="0" borderId="5" xfId="0" applyFont="1" applyBorder="1" applyAlignment="1"/>
    <xf numFmtId="1" fontId="11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3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 vertical="center" indent="2"/>
    </xf>
    <xf numFmtId="3" fontId="37" fillId="0" borderId="0" xfId="0" applyNumberFormat="1" applyFont="1" applyFill="1" applyAlignment="1">
      <alignment horizontal="center" vertical="center"/>
    </xf>
    <xf numFmtId="4" fontId="37" fillId="0" borderId="0" xfId="0" applyNumberFormat="1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169" fontId="19" fillId="0" borderId="1" xfId="0" applyNumberFormat="1" applyFont="1" applyFill="1" applyBorder="1" applyAlignment="1">
      <alignment horizontal="center"/>
    </xf>
    <xf numFmtId="0" fontId="30" fillId="6" borderId="14" xfId="8" applyFont="1" applyFill="1" applyBorder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169" fontId="9" fillId="0" borderId="0" xfId="0" applyNumberFormat="1" applyFont="1" applyBorder="1"/>
    <xf numFmtId="0" fontId="23" fillId="0" borderId="0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 wrapText="1" indent="1"/>
    </xf>
    <xf numFmtId="0" fontId="1" fillId="0" borderId="5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22" xfId="0" applyFont="1" applyBorder="1" applyAlignment="1">
      <alignment vertical="center"/>
    </xf>
    <xf numFmtId="0" fontId="52" fillId="0" borderId="17" xfId="0" applyFont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3" fontId="9" fillId="0" borderId="17" xfId="1" applyNumberFormat="1" applyFont="1" applyFill="1" applyBorder="1" applyAlignment="1">
      <alignment horizontal="right" vertical="center"/>
    </xf>
    <xf numFmtId="3" fontId="9" fillId="8" borderId="17" xfId="1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Border="1" applyAlignment="1">
      <alignment horizontal="right"/>
    </xf>
    <xf numFmtId="169" fontId="11" fillId="0" borderId="16" xfId="0" applyNumberFormat="1" applyFont="1" applyBorder="1" applyAlignment="1">
      <alignment horizontal="center" vertical="center"/>
    </xf>
    <xf numFmtId="169" fontId="11" fillId="0" borderId="18" xfId="0" applyNumberFormat="1" applyFont="1" applyBorder="1" applyAlignment="1">
      <alignment horizontal="center" vertical="center"/>
    </xf>
    <xf numFmtId="169" fontId="22" fillId="0" borderId="19" xfId="0" applyNumberFormat="1" applyFont="1" applyBorder="1" applyAlignment="1">
      <alignment horizontal="center" vertical="center"/>
    </xf>
    <xf numFmtId="169" fontId="22" fillId="0" borderId="22" xfId="0" applyNumberFormat="1" applyFont="1" applyBorder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169" fontId="22" fillId="0" borderId="17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indent="2"/>
    </xf>
    <xf numFmtId="3" fontId="46" fillId="0" borderId="6" xfId="0" applyNumberFormat="1" applyFont="1" applyBorder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4" fontId="37" fillId="0" borderId="0" xfId="0" applyNumberFormat="1" applyFont="1" applyBorder="1" applyAlignment="1">
      <alignment horizontal="center" vertical="center"/>
    </xf>
    <xf numFmtId="0" fontId="53" fillId="0" borderId="0" xfId="0" applyFont="1" applyFill="1" applyAlignment="1">
      <alignment vertical="center"/>
    </xf>
    <xf numFmtId="169" fontId="11" fillId="0" borderId="17" xfId="0" applyNumberFormat="1" applyFont="1" applyBorder="1" applyAlignment="1">
      <alignment horizontal="center" vertical="center"/>
    </xf>
    <xf numFmtId="169" fontId="11" fillId="0" borderId="19" xfId="0" applyNumberFormat="1" applyFont="1" applyBorder="1" applyAlignment="1">
      <alignment horizontal="center" vertical="center"/>
    </xf>
    <xf numFmtId="169" fontId="12" fillId="0" borderId="19" xfId="0" applyNumberFormat="1" applyFont="1" applyBorder="1" applyAlignment="1">
      <alignment horizontal="center" vertical="center"/>
    </xf>
    <xf numFmtId="169" fontId="12" fillId="0" borderId="22" xfId="0" applyNumberFormat="1" applyFont="1" applyBorder="1" applyAlignment="1">
      <alignment horizontal="center" vertical="center"/>
    </xf>
    <xf numFmtId="169" fontId="12" fillId="0" borderId="17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indent="2"/>
    </xf>
    <xf numFmtId="169" fontId="0" fillId="0" borderId="0" xfId="0" applyNumberFormat="1"/>
    <xf numFmtId="169" fontId="11" fillId="0" borderId="2" xfId="0" applyNumberFormat="1" applyFont="1" applyFill="1" applyBorder="1" applyAlignment="1">
      <alignment horizontal="center"/>
    </xf>
    <xf numFmtId="169" fontId="9" fillId="0" borderId="0" xfId="0" applyNumberFormat="1" applyFont="1" applyFill="1" applyAlignment="1">
      <alignment horizontal="center"/>
    </xf>
    <xf numFmtId="169" fontId="9" fillId="0" borderId="2" xfId="0" applyNumberFormat="1" applyFont="1" applyBorder="1"/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37" fillId="0" borderId="3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53" fillId="0" borderId="0" xfId="0" applyFont="1" applyFill="1" applyAlignment="1">
      <alignment horizontal="left" vertical="center" wrapText="1"/>
    </xf>
    <xf numFmtId="0" fontId="53" fillId="0" borderId="5" xfId="0" applyFont="1" applyFill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45" fillId="0" borderId="17" xfId="3" applyFont="1" applyFill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0" fillId="6" borderId="13" xfId="8" applyFont="1" applyFill="1" applyBorder="1" applyAlignment="1">
      <alignment horizontal="center" vertical="center" wrapText="1"/>
    </xf>
    <xf numFmtId="0" fontId="30" fillId="6" borderId="13" xfId="8" applyFont="1" applyFill="1" applyBorder="1" applyAlignment="1">
      <alignment horizontal="center" vertical="center"/>
    </xf>
    <xf numFmtId="0" fontId="30" fillId="6" borderId="14" xfId="8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/>
    </xf>
    <xf numFmtId="169" fontId="9" fillId="0" borderId="0" xfId="0" applyNumberFormat="1" applyFont="1" applyFill="1"/>
    <xf numFmtId="169" fontId="11" fillId="0" borderId="5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vertical="center"/>
    </xf>
    <xf numFmtId="0" fontId="52" fillId="3" borderId="0" xfId="0" applyFont="1" applyFill="1" applyAlignment="1">
      <alignment vertical="center" wrapText="1"/>
    </xf>
    <xf numFmtId="169" fontId="54" fillId="0" borderId="0" xfId="0" applyNumberFormat="1" applyFont="1"/>
    <xf numFmtId="0" fontId="11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0" fillId="10" borderId="0" xfId="5" applyFont="1" applyFill="1" applyAlignment="1">
      <alignment vertical="center"/>
    </xf>
    <xf numFmtId="0" fontId="1" fillId="10" borderId="0" xfId="5" applyFont="1" applyFill="1" applyAlignment="1">
      <alignment vertical="center"/>
    </xf>
    <xf numFmtId="0" fontId="40" fillId="9" borderId="0" xfId="5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1" fontId="11" fillId="0" borderId="0" xfId="0" applyNumberFormat="1" applyFont="1" applyFill="1" applyBorder="1" applyAlignment="1">
      <alignment horizontal="right" vertical="center"/>
    </xf>
    <xf numFmtId="1" fontId="9" fillId="0" borderId="0" xfId="1" applyNumberFormat="1" applyFont="1" applyFill="1" applyBorder="1" applyAlignment="1">
      <alignment horizontal="right"/>
    </xf>
    <xf numFmtId="1" fontId="5" fillId="0" borderId="4" xfId="0" applyNumberFormat="1" applyFont="1" applyFill="1" applyBorder="1" applyAlignment="1">
      <alignment horizontal="right" vertical="center"/>
    </xf>
    <xf numFmtId="1" fontId="0" fillId="0" borderId="0" xfId="0" applyNumberForma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 vertical="center"/>
    </xf>
    <xf numFmtId="1" fontId="5" fillId="0" borderId="6" xfId="0" applyNumberFormat="1" applyFont="1" applyBorder="1" applyAlignment="1">
      <alignment horizontal="right" vertical="center"/>
    </xf>
    <xf numFmtId="0" fontId="19" fillId="0" borderId="0" xfId="0" applyFont="1" applyBorder="1" applyAlignment="1"/>
    <xf numFmtId="0" fontId="5" fillId="0" borderId="1" xfId="3" applyFont="1" applyFill="1" applyBorder="1"/>
    <xf numFmtId="1" fontId="5" fillId="0" borderId="1" xfId="3" applyNumberFormat="1" applyFont="1" applyFill="1" applyBorder="1" applyAlignment="1">
      <alignment horizontal="center"/>
    </xf>
    <xf numFmtId="0" fontId="5" fillId="0" borderId="6" xfId="3" applyFont="1" applyFill="1" applyBorder="1"/>
    <xf numFmtId="1" fontId="5" fillId="0" borderId="6" xfId="3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 indent="1"/>
    </xf>
    <xf numFmtId="3" fontId="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3" fontId="46" fillId="0" borderId="0" xfId="0" applyNumberFormat="1" applyFont="1" applyBorder="1" applyAlignment="1">
      <alignment horizontal="center" vertical="center"/>
    </xf>
    <xf numFmtId="4" fontId="46" fillId="0" borderId="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center" indent="2"/>
    </xf>
    <xf numFmtId="0" fontId="10" fillId="0" borderId="17" xfId="0" applyFont="1" applyBorder="1" applyAlignment="1">
      <alignment horizontal="left" vertical="center"/>
    </xf>
    <xf numFmtId="4" fontId="46" fillId="0" borderId="6" xfId="0" applyNumberFormat="1" applyFont="1" applyBorder="1" applyAlignment="1">
      <alignment horizontal="center" vertical="center"/>
    </xf>
    <xf numFmtId="0" fontId="3" fillId="0" borderId="0" xfId="0" applyFont="1"/>
    <xf numFmtId="0" fontId="1" fillId="9" borderId="0" xfId="0" applyFont="1" applyFill="1" applyAlignment="1">
      <alignment vertical="center" wrapText="1"/>
    </xf>
    <xf numFmtId="0" fontId="1" fillId="9" borderId="0" xfId="5" applyFont="1" applyFill="1" applyAlignment="1">
      <alignment vertical="center"/>
    </xf>
    <xf numFmtId="0" fontId="56" fillId="0" borderId="0" xfId="23" applyFont="1" applyAlignment="1">
      <alignment horizontal="left"/>
    </xf>
    <xf numFmtId="0" fontId="57" fillId="0" borderId="0" xfId="0" applyFont="1" applyAlignment="1">
      <alignment horizontal="left"/>
    </xf>
    <xf numFmtId="0" fontId="54" fillId="0" borderId="0" xfId="23" applyFont="1" applyAlignment="1">
      <alignment horizontal="left"/>
    </xf>
    <xf numFmtId="0" fontId="55" fillId="0" borderId="0" xfId="0" applyFont="1" applyAlignment="1">
      <alignment horizontal="center"/>
    </xf>
    <xf numFmtId="1" fontId="55" fillId="0" borderId="0" xfId="0" applyNumberFormat="1" applyFont="1" applyAlignment="1">
      <alignment horizontal="center"/>
    </xf>
  </cellXfs>
  <cellStyles count="30">
    <cellStyle name="Comma 2" xfId="20"/>
    <cellStyle name="Čiarka" xfId="1" builtinId="3"/>
    <cellStyle name="Čiarka 2" xfId="7"/>
    <cellStyle name="Čiarka 2 2" xfId="28"/>
    <cellStyle name="Čiarka 3" xfId="16"/>
    <cellStyle name="Hypertextové prepojenie" xfId="5" builtinId="8"/>
    <cellStyle name="Normal 10" xfId="22"/>
    <cellStyle name="Normal 17" xfId="21"/>
    <cellStyle name="Normal 2" xfId="2"/>
    <cellStyle name="Normal 2 2" xfId="19"/>
    <cellStyle name="Normal 3" xfId="26"/>
    <cellStyle name="Normal_1.1" xfId="18"/>
    <cellStyle name="Normal_TAB2 2" xfId="12"/>
    <cellStyle name="Normálna 11" xfId="4"/>
    <cellStyle name="Normálna 2" xfId="29"/>
    <cellStyle name="Normálna 2 2" xfId="6"/>
    <cellStyle name="Normálna 3" xfId="9"/>
    <cellStyle name="Normálne" xfId="0" builtinId="0"/>
    <cellStyle name="normálne 10" xfId="8"/>
    <cellStyle name="Normálne 2" xfId="3"/>
    <cellStyle name="Normálne 2 3" xfId="11"/>
    <cellStyle name="Normálne 3" xfId="14"/>
    <cellStyle name="Normálne 4" xfId="15"/>
    <cellStyle name="Normálne 5" xfId="23"/>
    <cellStyle name="Normálne 6" xfId="25"/>
    <cellStyle name="Normálne 7" xfId="27"/>
    <cellStyle name="normálne 9_Tabulky IFP_casove rady-request_20111102_" xfId="13"/>
    <cellStyle name="Percentá" xfId="24" builtinId="5"/>
    <cellStyle name="Percentá 2" xfId="17"/>
    <cellStyle name="Percentá 2 2" xfId="10"/>
  </cellStyles>
  <dxfs count="0"/>
  <tableStyles count="0" defaultTableStyle="TableStyleMedium2" defaultPivotStyle="PivotStyleMedium9"/>
  <colors>
    <mruColors>
      <color rgb="FF369ADC"/>
      <color rgb="FFFBE19F"/>
      <color rgb="FFF2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54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48.xml"/><Relationship Id="rId61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55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0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5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738926096669241E-2"/>
          <c:y val="4.9491674097503206E-2"/>
          <c:w val="0.92442817978052083"/>
          <c:h val="0.8013534573494781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'Štrukturálne saldo'!$B$21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3.342642577910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786912095007092E-3"/>
                  <c:y val="4.0111605656504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3.6768752521747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'Štrukturálne saldo'!$C$16:$H$16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'Štrukturálne saldo'!$C$21:$H$21</c:f>
              <c:numCache>
                <c:formatCode>0.0</c:formatCode>
                <c:ptCount val="6"/>
                <c:pt idx="0">
                  <c:v>-2.4400320513102303</c:v>
                </c:pt>
                <c:pt idx="1">
                  <c:v>-2.3281131401808546</c:v>
                </c:pt>
                <c:pt idx="2">
                  <c:v>-1.3789212279678285</c:v>
                </c:pt>
                <c:pt idx="3">
                  <c:v>-1.8298132429644223</c:v>
                </c:pt>
                <c:pt idx="4">
                  <c:v>-2.0868260268235166</c:v>
                </c:pt>
                <c:pt idx="5">
                  <c:v>-3.5565822930751301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19B-4BB3-A57E-994989786808}"/>
            </c:ext>
          </c:extLst>
        </c:ser>
        <c:ser>
          <c:idx val="3"/>
          <c:order val="2"/>
          <c:tx>
            <c:strRef>
              <c:f>'Štrukturálne saldo'!$B$20</c:f>
              <c:strCache>
                <c:ptCount val="1"/>
                <c:pt idx="0">
                  <c:v>Opatrenia proti COVID-19 (jednorazový vplyv)*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 w="25400">
                <a:noFill/>
              </a:ln>
              <a:effectLst/>
            </c:spPr>
          </c:dPt>
          <c:cat>
            <c:numRef>
              <c:f>'Štrukturálne saldo'!$C$16:$H$16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'Štrukturálne saldo'!$C$20:$H$20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">
                  <c:v>-1.9222571234369161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19B-4BB3-A57E-994989786808}"/>
            </c:ext>
          </c:extLst>
        </c:ser>
        <c:ser>
          <c:idx val="4"/>
          <c:order val="3"/>
          <c:tx>
            <c:strRef>
              <c:f>'Štrukturálne saldo'!$B$19</c:f>
              <c:strCache>
                <c:ptCount val="1"/>
                <c:pt idx="0">
                  <c:v>Jednorazové vplyvy (mimo COVID-19)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'Štrukturálne saldo'!$C$16:$H$16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'Štrukturálne saldo'!$C$19:$H$19</c:f>
              <c:numCache>
                <c:formatCode>0.0</c:formatCode>
                <c:ptCount val="6"/>
                <c:pt idx="0">
                  <c:v>7.9735845758895241E-3</c:v>
                </c:pt>
                <c:pt idx="1">
                  <c:v>-0.13807336024716826</c:v>
                </c:pt>
                <c:pt idx="2">
                  <c:v>1.4792004037286036E-2</c:v>
                </c:pt>
                <c:pt idx="3">
                  <c:v>2.0927999059286866E-2</c:v>
                </c:pt>
                <c:pt idx="4">
                  <c:v>-2.8257745698945132E-2</c:v>
                </c:pt>
                <c:pt idx="5">
                  <c:v>0.10638556005661778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F8A-4406-8761-985DCA04E7CE}"/>
            </c:ext>
          </c:extLst>
        </c:ser>
        <c:ser>
          <c:idx val="1"/>
          <c:order val="4"/>
          <c:tx>
            <c:strRef>
              <c:f>'Štrukturálne saldo'!$B$18</c:f>
              <c:strCache>
                <c:ptCount val="1"/>
                <c:pt idx="0">
                  <c:v>Cyklická zložka</c:v>
                </c:pt>
              </c:strCache>
            </c:strRef>
          </c:tx>
          <c:spPr>
            <a:solidFill>
              <a:srgbClr val="369ADC"/>
            </a:solidFill>
            <a:ln>
              <a:noFill/>
            </a:ln>
            <a:effectLst/>
          </c:spPr>
          <c:invertIfNegative val="0"/>
          <c:cat>
            <c:numRef>
              <c:f>'Štrukturálne saldo'!$C$16:$H$16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'Štrukturálne saldo'!$C$18:$H$18</c:f>
              <c:numCache>
                <c:formatCode>0.0</c:formatCode>
                <c:ptCount val="6"/>
                <c:pt idx="0">
                  <c:v>-0.24525879161192718</c:v>
                </c:pt>
                <c:pt idx="1">
                  <c:v>-0.115039048528206</c:v>
                </c:pt>
                <c:pt idx="2">
                  <c:v>0.38186269377431975</c:v>
                </c:pt>
                <c:pt idx="3">
                  <c:v>0.7969946737290694</c:v>
                </c:pt>
                <c:pt idx="4">
                  <c:v>0.78342381106426384</c:v>
                </c:pt>
                <c:pt idx="5">
                  <c:v>-0.12481163504460181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19B-4BB3-A57E-99498978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733936"/>
        <c:axId val="307734328"/>
      </c:barChart>
      <c:lineChart>
        <c:grouping val="standard"/>
        <c:varyColors val="0"/>
        <c:ser>
          <c:idx val="0"/>
          <c:order val="1"/>
          <c:tx>
            <c:strRef>
              <c:f>'Štrukturálne saldo'!$B$17</c:f>
              <c:strCache>
                <c:ptCount val="1"/>
                <c:pt idx="0">
                  <c:v>Saldo VS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7.9147648380027639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9147648380028367E-3"/>
                  <c:y val="-6.1280107629782533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914764838002836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'Štrukturálne saldo'!$C$17:$H$17</c:f>
              <c:numCache>
                <c:formatCode>0.0</c:formatCode>
                <c:ptCount val="6"/>
                <c:pt idx="0">
                  <c:v>-2.6773172583462679</c:v>
                </c:pt>
                <c:pt idx="1">
                  <c:v>-2.5812255489562288</c:v>
                </c:pt>
                <c:pt idx="2">
                  <c:v>-0.98226653015622278</c:v>
                </c:pt>
                <c:pt idx="3">
                  <c:v>-1.0118905701760661</c:v>
                </c:pt>
                <c:pt idx="4">
                  <c:v>-1.3316599614581981</c:v>
                </c:pt>
                <c:pt idx="5">
                  <c:v>-5.4972654915000305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19B-4BB3-A57E-99498978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733936"/>
        <c:axId val="307734328"/>
      </c:lineChart>
      <c:catAx>
        <c:axId val="3077339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07734328"/>
        <c:crosses val="autoZero"/>
        <c:auto val="1"/>
        <c:lblAlgn val="ctr"/>
        <c:lblOffset val="100"/>
        <c:noMultiLvlLbl val="0"/>
      </c:catAx>
      <c:valAx>
        <c:axId val="3077343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0773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530390232116327E-2"/>
          <c:y val="0.92715548285912375"/>
          <c:w val="0.9589088366490055"/>
          <c:h val="6.7817055815767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'Štrukturálne saldo'!$M$5:$U$5</c:f>
              <c:numCache>
                <c:formatCode>0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'Štrukturálne saldo'!$M$8:$U$8</c:f>
              <c:numCache>
                <c:formatCode>0.0</c:formatCode>
                <c:ptCount val="9"/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E3-46BD-87A0-EDE15DBE2D5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'Štrukturálne saldo'!$M$5:$U$5</c:f>
              <c:numCache>
                <c:formatCode>0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'Štrukturálne saldo'!$M$9:$U$9</c:f>
              <c:numCache>
                <c:formatCode>0.0</c:formatCode>
                <c:ptCount val="9"/>
                <c:pt idx="1">
                  <c:v>-7</c:v>
                </c:pt>
                <c:pt idx="2">
                  <c:v>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E3-46BD-87A0-EDE15DBE2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6645032"/>
        <c:axId val="616652480"/>
      </c:barChart>
      <c:lineChart>
        <c:grouping val="standard"/>
        <c:varyColors val="0"/>
        <c:ser>
          <c:idx val="1"/>
          <c:order val="0"/>
          <c:tx>
            <c:strRef>
              <c:f>'Štrukturálne saldo'!$L$7</c:f>
              <c:strCache>
                <c:ptCount val="1"/>
                <c:pt idx="0">
                  <c:v>Štrukturálne saldo (EÚ metodika)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'Štrukturálne saldo'!$M$5:$U$5</c:f>
              <c:numCache>
                <c:formatCode>0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'Štrukturálne saldo'!$M$7:$U$7</c:f>
              <c:numCache>
                <c:formatCode>0.0</c:formatCode>
                <c:ptCount val="9"/>
                <c:pt idx="0">
                  <c:v>-2.034494137395904</c:v>
                </c:pt>
                <c:pt idx="1">
                  <c:v>-2.4356621546077144</c:v>
                </c:pt>
                <c:pt idx="2">
                  <c:v>-4.2757747817135785</c:v>
                </c:pt>
                <c:pt idx="3">
                  <c:v>-4.0771795915916851</c:v>
                </c:pt>
                <c:pt idx="4">
                  <c:v>-3.0767713629137114</c:v>
                </c:pt>
                <c:pt idx="5">
                  <c:v>-2.0767713629137114</c:v>
                </c:pt>
                <c:pt idx="6">
                  <c:v>-1.0767713629137114</c:v>
                </c:pt>
                <c:pt idx="7">
                  <c:v>-7.6771362913711449E-2</c:v>
                </c:pt>
                <c:pt idx="8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13-4E1A-A88E-F922A5736BD2}"/>
            </c:ext>
          </c:extLst>
        </c:ser>
        <c:ser>
          <c:idx val="0"/>
          <c:order val="1"/>
          <c:tx>
            <c:strRef>
              <c:f>'Štrukturálne saldo'!$L$6</c:f>
              <c:strCache>
                <c:ptCount val="1"/>
                <c:pt idx="0">
                  <c:v>Štrukturálne saldo (metodika MF SR)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'Štrukturálne saldo'!$M$5:$U$5</c:f>
              <c:numCache>
                <c:formatCode>0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'Štrukturálne saldo'!$M$6:$U$6</c:f>
              <c:numCache>
                <c:formatCode>0.0</c:formatCode>
                <c:ptCount val="9"/>
                <c:pt idx="0">
                  <c:v>-2.0868260268235166</c:v>
                </c:pt>
                <c:pt idx="1">
                  <c:v>-3.5565822930751301</c:v>
                </c:pt>
                <c:pt idx="2">
                  <c:v>-4.172421859768825</c:v>
                </c:pt>
                <c:pt idx="3">
                  <c:v>-4.172421859768825</c:v>
                </c:pt>
                <c:pt idx="4">
                  <c:v>-3.172421859768825</c:v>
                </c:pt>
                <c:pt idx="5">
                  <c:v>-2.172421859768825</c:v>
                </c:pt>
                <c:pt idx="6">
                  <c:v>-1.172421859768825</c:v>
                </c:pt>
                <c:pt idx="7">
                  <c:v>-0.17242185976882496</c:v>
                </c:pt>
                <c:pt idx="8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13-4E1A-A88E-F922A573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645032"/>
        <c:axId val="616652480"/>
      </c:lineChart>
      <c:catAx>
        <c:axId val="616645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6652480"/>
        <c:crosses val="autoZero"/>
        <c:auto val="1"/>
        <c:lblAlgn val="ctr"/>
        <c:lblOffset val="100"/>
        <c:noMultiLvlLbl val="0"/>
      </c:catAx>
      <c:valAx>
        <c:axId val="616652480"/>
        <c:scaling>
          <c:orientation val="minMax"/>
          <c:max val="1"/>
          <c:min val="-5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6645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62213897874774E-2"/>
          <c:y val="0.10037021122554406"/>
          <c:w val="0.79301273171588382"/>
          <c:h val="0.86226119216743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'Štrukturálne saldo'!$L$31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5D-4DB9-BFA9-C033489B8D4E}"/>
              </c:ext>
            </c:extLst>
          </c:dPt>
          <c:dPt>
            <c:idx val="1"/>
            <c:invertIfNegative val="0"/>
            <c:bubble3D val="0"/>
            <c:spPr>
              <a:solidFill>
                <a:srgbClr val="369ADC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717-4C1B-88A6-21305F564F3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'Štrukturálne saldo'!$M$31:$N$31</c:f>
              <c:strCache>
                <c:ptCount val="2"/>
                <c:pt idx="0">
                  <c:v>Jún</c:v>
                </c:pt>
                <c:pt idx="1">
                  <c:v>November</c:v>
                </c:pt>
              </c:strCache>
            </c:strRef>
          </c:cat>
          <c:val>
            <c:numRef>
              <c:f>'Štrukturálne saldo'!$M$32:$N$32</c:f>
              <c:numCache>
                <c:formatCode>General</c:formatCode>
                <c:ptCount val="2"/>
                <c:pt idx="0">
                  <c:v>-4.0231693830026121</c:v>
                </c:pt>
                <c:pt idx="1">
                  <c:v>-3.5565822930751301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5D-4DB9-BFA9-C033489B8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56"/>
        <c:axId val="681647832"/>
        <c:axId val="681648224"/>
      </c:barChart>
      <c:catAx>
        <c:axId val="68164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81648224"/>
        <c:crosses val="autoZero"/>
        <c:auto val="1"/>
        <c:lblAlgn val="ctr"/>
        <c:lblOffset val="100"/>
        <c:noMultiLvlLbl val="0"/>
      </c:catAx>
      <c:valAx>
        <c:axId val="681648224"/>
        <c:scaling>
          <c:orientation val="minMax"/>
          <c:max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816478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3224769717545861"/>
          <c:y val="0.14990782332123626"/>
          <c:w val="0.37144440147160851"/>
          <c:h val="0.7001843533575274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91-42A4-A5AB-D8F3979BEFC3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591-42A4-A5AB-D8F3979BEFC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591-42A4-A5AB-D8F3979BEFC3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591-42A4-A5AB-D8F3979BEFC3}"/>
              </c:ext>
            </c:extLst>
          </c:dPt>
          <c:dLbls>
            <c:dLbl>
              <c:idx val="0"/>
              <c:layout>
                <c:manualLayout>
                  <c:x val="-6.5722357226478609E-2"/>
                  <c:y val="1.0730696015654105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91-42A4-A5AB-D8F3979BEF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7161326236108571E-2"/>
                  <c:y val="-6.2460871497197576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591-42A4-A5AB-D8F3979BEF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521777167712629E-2"/>
                  <c:y val="1.0730696015029494E-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591-42A4-A5AB-D8F3979BEF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61903537657990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591-42A4-A5AB-D8F3979BEFC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'Štrukturálne saldo'!$L$35:$L$38</c:f>
              <c:strCache>
                <c:ptCount val="4"/>
                <c:pt idx="0">
                  <c:v>Jednorazové efekty (mimo COVID-19)</c:v>
                </c:pt>
                <c:pt idx="1">
                  <c:v>Jednorazové efekty (COVID-19)</c:v>
                </c:pt>
                <c:pt idx="2">
                  <c:v>Cyklická zložka</c:v>
                </c:pt>
                <c:pt idx="3">
                  <c:v>Nominálne saldo</c:v>
                </c:pt>
              </c:strCache>
            </c:strRef>
          </c:cat>
          <c:val>
            <c:numLit>
              <c:formatCode>0.0</c:formatCode>
              <c:ptCount val="4"/>
              <c:pt idx="0">
                <c:v>-0.18834798400452235</c:v>
              </c:pt>
              <c:pt idx="1">
                <c:v>0.18232572850584661</c:v>
              </c:pt>
              <c:pt idx="2">
                <c:v>-0.15621935655902242</c:v>
              </c:pt>
              <c:pt idx="3">
                <c:v>0.62882870198517971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48-4EA1-A8EC-61CDA2DB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2925416"/>
        <c:axId val="682925024"/>
      </c:barChart>
      <c:catAx>
        <c:axId val="682925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82925024"/>
        <c:crosses val="autoZero"/>
        <c:auto val="1"/>
        <c:lblAlgn val="ctr"/>
        <c:lblOffset val="100"/>
        <c:noMultiLvlLbl val="0"/>
      </c:catAx>
      <c:valAx>
        <c:axId val="68292502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682925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NPC!$G$17:$H$17</c:f>
              <c:strCache>
                <c:ptCount val="2"/>
                <c:pt idx="0">
                  <c:v>COVID opatrenia</c:v>
                </c:pt>
                <c:pt idx="1">
                  <c:v>Ostatné</c:v>
                </c:pt>
              </c:strCache>
            </c:strRef>
          </c:cat>
          <c:val>
            <c:numRef>
              <c:f>NPC!$G$18:$H$18</c:f>
              <c:numCache>
                <c:formatCode>0</c:formatCode>
                <c:ptCount val="2"/>
                <c:pt idx="0" formatCode="General">
                  <c:v>1770</c:v>
                </c:pt>
                <c:pt idx="1">
                  <c:v>923.06818646158854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3D-45B0-BF05-F0C544B9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369136"/>
        <c:axId val="773282864"/>
      </c:barChart>
      <c:catAx>
        <c:axId val="76136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3282864"/>
        <c:crosses val="autoZero"/>
        <c:auto val="1"/>
        <c:lblAlgn val="ctr"/>
        <c:lblOffset val="100"/>
        <c:noMultiLvlLbl val="0"/>
      </c:catAx>
      <c:valAx>
        <c:axId val="7732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136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Obsah'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7328</xdr:rowOff>
    </xdr:from>
    <xdr:to>
      <xdr:col>0</xdr:col>
      <xdr:colOff>726281</xdr:colOff>
      <xdr:row>1</xdr:row>
      <xdr:rowOff>66676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0" y="7328"/>
          <a:ext cx="726281" cy="230798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55685</xdr:colOff>
      <xdr:row>25</xdr:row>
      <xdr:rowOff>111003</xdr:rowOff>
    </xdr:from>
    <xdr:to>
      <xdr:col>7</xdr:col>
      <xdr:colOff>167787</xdr:colOff>
      <xdr:row>40</xdr:row>
      <xdr:rowOff>114300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409575</xdr:colOff>
      <xdr:row>9</xdr:row>
      <xdr:rowOff>171450</xdr:rowOff>
    </xdr:from>
    <xdr:to>
      <xdr:col>18</xdr:col>
      <xdr:colOff>96716</xdr:colOff>
      <xdr:row>24</xdr:row>
      <xdr:rowOff>161193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41</xdr:row>
      <xdr:rowOff>0</xdr:rowOff>
    </xdr:from>
    <xdr:to>
      <xdr:col>16</xdr:col>
      <xdr:colOff>428015</xdr:colOff>
      <xdr:row>53</xdr:row>
      <xdr:rowOff>69996</xdr:rowOff>
    </xdr:to>
    <xdr:grpSp>
      <xdr:nvGrpSpPr>
        <xdr:cNvPr id="12" name="Skupina 11"/>
        <xdr:cNvGrpSpPr/>
      </xdr:nvGrpSpPr>
      <xdr:grpSpPr>
        <a:xfrm>
          <a:off x="9705975" y="7639050"/>
          <a:ext cx="4342790" cy="2355996"/>
          <a:chOff x="1181154" y="8086075"/>
          <a:chExt cx="5431569" cy="4194322"/>
        </a:xfrm>
      </xdr:grpSpPr>
      <xdr:graphicFrame macro="">
        <xdr:nvGraphicFramePr>
          <xdr:cNvPr id="13" name="Graf 12"/>
          <xdr:cNvGraphicFramePr/>
        </xdr:nvGraphicFramePr>
        <xdr:xfrm>
          <a:off x="1181154" y="8086075"/>
          <a:ext cx="5431569" cy="41943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4" name="Päťuholník 13"/>
          <xdr:cNvSpPr/>
        </xdr:nvSpPr>
        <xdr:spPr>
          <a:xfrm>
            <a:off x="2740552" y="9900846"/>
            <a:ext cx="2292523" cy="1145185"/>
          </a:xfrm>
          <a:prstGeom prst="homePlate">
            <a:avLst/>
          </a:prstGeom>
          <a:solidFill>
            <a:schemeClr val="accent2">
              <a:alpha val="34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k-SK" sz="1000"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11</xdr:col>
      <xdr:colOff>809625</xdr:colOff>
      <xdr:row>45</xdr:row>
      <xdr:rowOff>85725</xdr:rowOff>
    </xdr:from>
    <xdr:to>
      <xdr:col>15</xdr:col>
      <xdr:colOff>59362</xdr:colOff>
      <xdr:row>50</xdr:row>
      <xdr:rowOff>65131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726281</xdr:colOff>
      <xdr:row>1</xdr:row>
      <xdr:rowOff>40298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0" y="0"/>
          <a:ext cx="726281" cy="230798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726281</xdr:colOff>
      <xdr:row>1</xdr:row>
      <xdr:rowOff>68873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0" y="0"/>
          <a:ext cx="726281" cy="230798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116681</xdr:colOff>
      <xdr:row>1</xdr:row>
      <xdr:rowOff>40298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26281" cy="230798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5</xdr:col>
      <xdr:colOff>552450</xdr:colOff>
      <xdr:row>2</xdr:row>
      <xdr:rowOff>133350</xdr:rowOff>
    </xdr:from>
    <xdr:to>
      <xdr:col>13</xdr:col>
      <xdr:colOff>130712</xdr:colOff>
      <xdr:row>14</xdr:row>
      <xdr:rowOff>22860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609600</xdr:colOff>
      <xdr:row>1</xdr:row>
      <xdr:rowOff>101600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9525"/>
          <a:ext cx="6096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726281</xdr:colOff>
      <xdr:row>1</xdr:row>
      <xdr:rowOff>30773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26281" cy="230798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590551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0"/>
          <a:ext cx="590550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726281</xdr:colOff>
      <xdr:row>1</xdr:row>
      <xdr:rowOff>30773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26281" cy="230798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ocuments%20and%20Settings/PANTOLIN/My%20Local%20Documents/Slovenia/Wages_employ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vlat/AppData/Local/Microsoft/Windows/Temporary%20Internet%20Files/Content.Outlook/RKZTYI1L/K&#352;D%2014_16erik_final_dlh_2013030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ajko/AppData/Local/Microsoft/Windows/Temporary%20Internet%20Files/Content.Outlook/X5UMJ5BC/Annex_1-EDP_notif_tables-Oct2016-lock-anonym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ATA/O2/MKD/REP/TABLES/red98/Mk-red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ATA/C3/CZE/REER/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Fiskalny%20kompakt%20hodnotenie/2020%20november/Zdrojove_data_konecne_hodnotenie_2020_cle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  <sheetName val="[MFLOW96.XLS]_WIN_TEMP_MFLOW9_2"/>
      <sheetName val="[MFLOW96.XLS]_WIN_TEMP_MFLOW9_3"/>
      <sheetName val="[MFLOW96.XLS]_WIN_TEMP_MFLOW9_4"/>
      <sheetName val="[MFLOW96.XLS]_WIN_TEMP_MFLOW9_5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  <sheetName val="splatnos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Z207">
            <v>0.51348097145076543</v>
          </cell>
        </row>
        <row r="208">
          <cell r="B208" t="str">
            <v>+</v>
          </cell>
          <cell r="AZ208">
            <v>0.50145143880579912</v>
          </cell>
        </row>
        <row r="209">
          <cell r="B209" t="str">
            <v>+</v>
          </cell>
          <cell r="AZ209">
            <v>0.47119476502599783</v>
          </cell>
        </row>
        <row r="210">
          <cell r="B210" t="str">
            <v>+</v>
          </cell>
          <cell r="AZ210">
            <v>0.46201037289063729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84.389999389648437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101.33999633789062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1019.1599731445312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80.889999389648437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452.98001098632812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352.66000366210937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282.48001098632812</v>
          </cell>
          <cell r="C44" t="str">
            <v>n.a.</v>
          </cell>
          <cell r="D44">
            <v>64.580001831054687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184.85000610351562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-6237.1207885742187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  <sheetName val="Q6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>
        <row r="2">
          <cell r="B2" t="str">
            <v>SK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Sumárna tabuľka"/>
      <sheetName val="ŠS_základné hodnotenie"/>
      <sheetName val="ŠS_celkové_hodnotenie"/>
      <sheetName val="VP_základné hodnotenie"/>
      <sheetName val="VP_celkové_hodnotenie"/>
      <sheetName val="FK vs EK"/>
      <sheetName val="NPC"/>
      <sheetName val="One-offs"/>
      <sheetName val="DRM"/>
      <sheetName val="EÚ fondy"/>
      <sheetName val="BOX1"/>
      <sheetName val="Rozhodovacia_Matica"/>
      <sheetName val="ESA2010_source"/>
    </sheetNames>
    <sheetDataSet>
      <sheetData sheetId="0" refreshError="1"/>
      <sheetData sheetId="1" refreshError="1"/>
      <sheetData sheetId="2">
        <row r="45">
          <cell r="C45" t="str">
            <v>Jún</v>
          </cell>
          <cell r="D45" t="str">
            <v>November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Vlastn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B2:L15"/>
  <sheetViews>
    <sheetView showGridLines="0" tabSelected="1" workbookViewId="0"/>
  </sheetViews>
  <sheetFormatPr defaultColWidth="9.140625" defaultRowHeight="16.5" x14ac:dyDescent="0.3"/>
  <cols>
    <col min="1" max="1" width="5.85546875" style="2" customWidth="1"/>
    <col min="2" max="2" width="9.140625" style="2"/>
    <col min="3" max="3" width="19.42578125" style="2" bestFit="1" customWidth="1"/>
    <col min="4" max="8" width="9.140625" style="2"/>
    <col min="9" max="9" width="141.5703125" style="2" bestFit="1" customWidth="1"/>
    <col min="10" max="16384" width="9.140625" style="2"/>
  </cols>
  <sheetData>
    <row r="2" spans="2:12" ht="19.5" x14ac:dyDescent="0.3">
      <c r="B2" s="9" t="s">
        <v>347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7.25" thickBot="1" x14ac:dyDescent="0.35">
      <c r="H3" s="206"/>
      <c r="I3" s="206"/>
    </row>
    <row r="4" spans="2:12" ht="17.25" thickBot="1" x14ac:dyDescent="0.35">
      <c r="B4" s="10">
        <v>1</v>
      </c>
      <c r="C4" s="133" t="s">
        <v>13</v>
      </c>
      <c r="D4" s="4"/>
      <c r="E4" s="4"/>
      <c r="F4" s="4"/>
      <c r="G4" s="4"/>
      <c r="H4" s="319" t="s">
        <v>354</v>
      </c>
      <c r="I4" s="320" t="s">
        <v>355</v>
      </c>
    </row>
    <row r="5" spans="2:12" ht="17.25" thickBot="1" x14ac:dyDescent="0.35">
      <c r="B5" s="10">
        <v>2</v>
      </c>
      <c r="C5" s="133" t="s">
        <v>12</v>
      </c>
      <c r="D5" s="4"/>
      <c r="E5" s="4"/>
      <c r="F5" s="4"/>
      <c r="G5" s="4"/>
      <c r="H5" s="321" t="s">
        <v>356</v>
      </c>
      <c r="I5" s="322" t="s">
        <v>357</v>
      </c>
    </row>
    <row r="6" spans="2:12" ht="17.25" thickBot="1" x14ac:dyDescent="0.35">
      <c r="B6" s="10">
        <v>3</v>
      </c>
      <c r="C6" s="133" t="s">
        <v>286</v>
      </c>
      <c r="D6" s="4"/>
      <c r="E6" s="4"/>
      <c r="F6" s="4"/>
      <c r="G6" s="4"/>
      <c r="H6" s="319" t="s">
        <v>358</v>
      </c>
      <c r="I6" s="320" t="s">
        <v>359</v>
      </c>
    </row>
    <row r="7" spans="2:12" ht="17.25" thickBot="1" x14ac:dyDescent="0.35">
      <c r="B7" s="10">
        <v>4</v>
      </c>
      <c r="C7" s="133" t="s">
        <v>24</v>
      </c>
      <c r="D7" s="4"/>
      <c r="E7" s="4"/>
      <c r="F7" s="4"/>
      <c r="G7" s="4"/>
      <c r="H7" s="321" t="s">
        <v>360</v>
      </c>
      <c r="I7" s="322" t="s">
        <v>361</v>
      </c>
    </row>
    <row r="8" spans="2:12" ht="17.25" thickBot="1" x14ac:dyDescent="0.35">
      <c r="B8" s="10">
        <v>5</v>
      </c>
      <c r="C8" s="133" t="s">
        <v>287</v>
      </c>
      <c r="D8" s="4"/>
      <c r="E8" s="4"/>
      <c r="F8" s="4"/>
      <c r="G8" s="4"/>
      <c r="H8" s="319" t="s">
        <v>362</v>
      </c>
      <c r="I8" s="320" t="s">
        <v>363</v>
      </c>
    </row>
    <row r="9" spans="2:12" ht="17.25" thickBot="1" x14ac:dyDescent="0.35">
      <c r="B9" s="10">
        <v>6</v>
      </c>
      <c r="C9" s="133" t="s">
        <v>25</v>
      </c>
      <c r="D9" s="4"/>
      <c r="E9" s="4"/>
      <c r="F9" s="4"/>
      <c r="G9" s="4"/>
      <c r="H9" s="321" t="s">
        <v>364</v>
      </c>
      <c r="I9" s="322" t="s">
        <v>365</v>
      </c>
    </row>
    <row r="10" spans="2:12" ht="17.25" thickBot="1" x14ac:dyDescent="0.35">
      <c r="B10" s="10">
        <v>7</v>
      </c>
      <c r="C10" s="133" t="s">
        <v>257</v>
      </c>
      <c r="D10" s="4"/>
      <c r="E10" s="4"/>
      <c r="F10" s="4"/>
      <c r="G10" s="4"/>
      <c r="H10" s="319" t="s">
        <v>366</v>
      </c>
      <c r="I10" s="320" t="s">
        <v>367</v>
      </c>
    </row>
    <row r="11" spans="2:12" ht="17.25" thickBot="1" x14ac:dyDescent="0.35">
      <c r="B11" s="10">
        <v>8</v>
      </c>
      <c r="C11" s="133" t="s">
        <v>247</v>
      </c>
      <c r="D11" s="4"/>
      <c r="E11" s="4"/>
      <c r="F11" s="4"/>
      <c r="G11" s="4"/>
      <c r="H11" s="323"/>
      <c r="I11" s="245"/>
    </row>
    <row r="12" spans="2:12" ht="17.25" thickBot="1" x14ac:dyDescent="0.35">
      <c r="B12" s="10">
        <v>9</v>
      </c>
      <c r="C12" s="133" t="s">
        <v>258</v>
      </c>
      <c r="H12" s="319" t="s">
        <v>368</v>
      </c>
      <c r="I12" s="320" t="s">
        <v>369</v>
      </c>
    </row>
    <row r="13" spans="2:12" x14ac:dyDescent="0.3">
      <c r="H13" s="321" t="s">
        <v>370</v>
      </c>
      <c r="I13" s="344" t="s">
        <v>371</v>
      </c>
    </row>
    <row r="14" spans="2:12" x14ac:dyDescent="0.3">
      <c r="H14" s="319" t="s">
        <v>391</v>
      </c>
      <c r="I14" s="320" t="s">
        <v>392</v>
      </c>
    </row>
    <row r="15" spans="2:12" x14ac:dyDescent="0.3">
      <c r="H15" s="321" t="s">
        <v>393</v>
      </c>
      <c r="I15" s="345" t="s">
        <v>394</v>
      </c>
    </row>
  </sheetData>
  <hyperlinks>
    <hyperlink ref="C4" location="'ŠS_základné hodnotenie'!A1" display="Štrukturálne saldo"/>
    <hyperlink ref="C5" location="'VP_základné hodnotenie'!A1" display="Výdavkové pravidlo"/>
    <hyperlink ref="C6" location="'FK vs EK'!A1" display="Fiškálny kompakt vs EK metodika"/>
    <hyperlink ref="C7" location="'One-offs'!A1" display="Jednorazové opatrenia"/>
    <hyperlink ref="C8" location="NPC!A1" display="No-policy-change scenár"/>
    <hyperlink ref="C9" location="DRM!A1" display="Diskrečné príjmové opatrenia"/>
    <hyperlink ref="C10" location="'Výdavky z EÚ fondov'!A1" display="Výdavky z EÚ fondov"/>
    <hyperlink ref="C11" location="Rozhodovacia_Matica!A1" display="Rozhodovacia matica"/>
    <hyperlink ref="C12" location="ESA2010_source!A1" display="ESA2010_source!A1"/>
    <hyperlink ref="H4" location="'Štrukturálne saldo'!A1" display="Tabuľka 1"/>
    <hyperlink ref="H5" location="NPC!A1" display="Tabuľka 2"/>
    <hyperlink ref="H6" location="'Výdavkové pravidlo'!A1" display="Tabuľka 3"/>
    <hyperlink ref="H7" location="'FK vs EK'!A1" display="Tabuľka 4"/>
    <hyperlink ref="H8" location="'One-offs'!A1" display="Tabuľka 5"/>
    <hyperlink ref="H9" location="DRM!A1" display="Tabuľka 6"/>
    <hyperlink ref="H10" location="DRM!A1" display="Tabuľka 7"/>
    <hyperlink ref="H12" location="'Štrukturálne saldo'!A1" display="Graf 1"/>
    <hyperlink ref="H13" location="'ŠS_základné hodnotenie'!A1" display="Graf 1"/>
    <hyperlink ref="H13" location="'Štrukturálne saldo'!A1" display="Graf 2"/>
    <hyperlink ref="H14" location="NPC!A1" display="Graf 3"/>
    <hyperlink ref="H15" location="'Štrukturálne saldo'!A1" display="Graf 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B2:X100"/>
  <sheetViews>
    <sheetView showGridLines="0" zoomScaleNormal="100" workbookViewId="0"/>
  </sheetViews>
  <sheetFormatPr defaultColWidth="9.140625" defaultRowHeight="13.5" x14ac:dyDescent="0.25"/>
  <cols>
    <col min="1" max="1" width="13.42578125" style="11" customWidth="1"/>
    <col min="2" max="2" width="45.140625" style="11" customWidth="1"/>
    <col min="3" max="3" width="12.140625" style="11" customWidth="1"/>
    <col min="4" max="4" width="10.42578125" style="11" customWidth="1"/>
    <col min="5" max="8" width="8.85546875" style="11" customWidth="1"/>
    <col min="9" max="9" width="10.7109375" style="22" customWidth="1"/>
    <col min="10" max="11" width="9.140625" style="11"/>
    <col min="12" max="12" width="30.140625" style="11" customWidth="1"/>
    <col min="13" max="16" width="7.140625" style="11" customWidth="1"/>
    <col min="17" max="18" width="7.140625" style="29" customWidth="1"/>
    <col min="19" max="20" width="7.140625" style="11" customWidth="1"/>
    <col min="21" max="21" width="7.140625" style="184" customWidth="1"/>
    <col min="22" max="22" width="6" style="184" bestFit="1" customWidth="1"/>
    <col min="23" max="16384" width="9.140625" style="11"/>
  </cols>
  <sheetData>
    <row r="2" spans="2:21" ht="15" customHeight="1" x14ac:dyDescent="0.25">
      <c r="B2" s="306"/>
      <c r="C2" s="306"/>
      <c r="D2" s="306"/>
      <c r="E2" s="306"/>
      <c r="F2" s="306"/>
      <c r="G2" s="306"/>
      <c r="H2" s="306"/>
      <c r="Q2" s="11"/>
      <c r="R2" s="11"/>
      <c r="U2" s="11"/>
    </row>
    <row r="3" spans="2:21" ht="15" x14ac:dyDescent="0.25">
      <c r="O3"/>
    </row>
    <row r="4" spans="2:21" ht="15" customHeight="1" thickBot="1" x14ac:dyDescent="0.3">
      <c r="B4" s="289" t="s">
        <v>350</v>
      </c>
      <c r="C4" s="289"/>
      <c r="D4" s="289"/>
      <c r="E4" s="289"/>
      <c r="F4" s="289"/>
      <c r="G4" s="289"/>
      <c r="H4" s="289"/>
      <c r="Q4" s="136"/>
      <c r="R4" s="136"/>
    </row>
    <row r="5" spans="2:21" ht="14.25" thickBot="1" x14ac:dyDescent="0.3">
      <c r="B5" s="3"/>
      <c r="C5" s="124">
        <v>2015</v>
      </c>
      <c r="D5" s="124">
        <v>2016</v>
      </c>
      <c r="E5" s="124">
        <v>2017</v>
      </c>
      <c r="F5" s="124">
        <v>2018</v>
      </c>
      <c r="G5" s="124">
        <v>2019</v>
      </c>
      <c r="H5" s="124">
        <v>2020</v>
      </c>
      <c r="I5" s="11"/>
      <c r="L5" s="163" t="s">
        <v>352</v>
      </c>
      <c r="M5" s="259">
        <v>2019</v>
      </c>
      <c r="N5" s="260">
        <v>2020</v>
      </c>
      <c r="O5" s="259">
        <v>2021</v>
      </c>
      <c r="P5" s="260">
        <v>2022</v>
      </c>
      <c r="Q5" s="259">
        <v>2023</v>
      </c>
      <c r="R5" s="260">
        <v>2024</v>
      </c>
      <c r="S5" s="259">
        <v>2025</v>
      </c>
      <c r="T5" s="260">
        <v>2026</v>
      </c>
      <c r="U5" s="259">
        <v>2027</v>
      </c>
    </row>
    <row r="6" spans="2:21" x14ac:dyDescent="0.25">
      <c r="B6" s="25" t="s">
        <v>1</v>
      </c>
      <c r="C6" s="203">
        <v>-2.6773172583462679</v>
      </c>
      <c r="D6" s="173">
        <v>-2.5812255489562288</v>
      </c>
      <c r="E6" s="173">
        <v>-0.98226653015622278</v>
      </c>
      <c r="F6" s="173">
        <v>-1.0118905701760661</v>
      </c>
      <c r="G6" s="173">
        <v>-1.3316599614581981</v>
      </c>
      <c r="H6" s="173">
        <v>-5.4972654915000305</v>
      </c>
      <c r="I6" s="11"/>
      <c r="K6" s="24"/>
      <c r="L6" s="11" t="s">
        <v>320</v>
      </c>
      <c r="M6" s="24">
        <v>-2.0868260268235166</v>
      </c>
      <c r="N6" s="24">
        <v>-3.5565822930751301</v>
      </c>
      <c r="O6" s="24">
        <v>-4.172421859768825</v>
      </c>
      <c r="P6" s="24">
        <v>-4.172421859768825</v>
      </c>
      <c r="Q6" s="24">
        <v>-3.172421859768825</v>
      </c>
      <c r="R6" s="24">
        <v>-2.172421859768825</v>
      </c>
      <c r="S6" s="24">
        <v>-1.172421859768825</v>
      </c>
      <c r="T6" s="24">
        <v>-0.17242185976882496</v>
      </c>
      <c r="U6" s="24">
        <v>0.5</v>
      </c>
    </row>
    <row r="7" spans="2:21" x14ac:dyDescent="0.25">
      <c r="B7" s="26" t="s">
        <v>2</v>
      </c>
      <c r="C7" s="173">
        <v>-0.24525879161192718</v>
      </c>
      <c r="D7" s="173">
        <v>-0.115039048528206</v>
      </c>
      <c r="E7" s="173">
        <v>0.38186269377431975</v>
      </c>
      <c r="F7" s="173">
        <v>0.7969946737290694</v>
      </c>
      <c r="G7" s="173">
        <v>0.78342381106426384</v>
      </c>
      <c r="H7" s="173">
        <v>-0.12481163504460181</v>
      </c>
      <c r="I7" s="14"/>
      <c r="J7" s="14"/>
      <c r="K7" s="307"/>
      <c r="L7" s="11" t="s">
        <v>321</v>
      </c>
      <c r="M7" s="24">
        <v>-2.034494137395904</v>
      </c>
      <c r="N7" s="24">
        <v>-2.4356621546077144</v>
      </c>
      <c r="O7" s="24">
        <v>-4.2757747817135785</v>
      </c>
      <c r="P7" s="24">
        <v>-4.0771795915916851</v>
      </c>
      <c r="Q7" s="24">
        <v>-3.0767713629137114</v>
      </c>
      <c r="R7" s="24">
        <v>-2.0767713629137114</v>
      </c>
      <c r="S7" s="24">
        <v>-1.0767713629137114</v>
      </c>
      <c r="T7" s="24">
        <v>-7.6771362913711449E-2</v>
      </c>
      <c r="U7" s="24">
        <v>0.5</v>
      </c>
    </row>
    <row r="8" spans="2:21" x14ac:dyDescent="0.25">
      <c r="B8" s="26" t="s">
        <v>3</v>
      </c>
      <c r="C8" s="173">
        <v>7.9735845758895241E-3</v>
      </c>
      <c r="D8" s="173">
        <v>-0.13807336024716826</v>
      </c>
      <c r="E8" s="173">
        <v>1.4792004037286036E-2</v>
      </c>
      <c r="F8" s="173">
        <v>2.0927999059286866E-2</v>
      </c>
      <c r="G8" s="173">
        <v>-2.8257745698945132E-2</v>
      </c>
      <c r="H8" s="173">
        <v>-1.8158715633802982</v>
      </c>
      <c r="I8" s="11"/>
      <c r="K8" s="24"/>
      <c r="L8" s="24"/>
      <c r="N8" s="311">
        <v>1</v>
      </c>
      <c r="O8" s="311">
        <v>1</v>
      </c>
      <c r="P8" s="135"/>
      <c r="Q8" s="135"/>
      <c r="R8" s="11"/>
      <c r="T8" s="184"/>
    </row>
    <row r="9" spans="2:21" ht="14.25" thickBot="1" x14ac:dyDescent="0.3">
      <c r="B9" s="310" t="s">
        <v>348</v>
      </c>
      <c r="C9" s="173"/>
      <c r="D9" s="173"/>
      <c r="E9" s="173"/>
      <c r="F9" s="173"/>
      <c r="G9" s="173"/>
      <c r="H9" s="173">
        <v>-1.9222571234369161</v>
      </c>
      <c r="I9" s="11"/>
      <c r="K9" s="24"/>
      <c r="L9" s="24"/>
      <c r="N9" s="311">
        <v>-7</v>
      </c>
      <c r="O9" s="311">
        <v>-7</v>
      </c>
      <c r="P9" s="135"/>
      <c r="Q9" s="135"/>
      <c r="R9" s="11"/>
      <c r="T9" s="184"/>
    </row>
    <row r="10" spans="2:21" ht="14.25" thickBot="1" x14ac:dyDescent="0.3">
      <c r="B10" s="131" t="s">
        <v>4</v>
      </c>
      <c r="C10" s="174">
        <v>-2.4400320513102303</v>
      </c>
      <c r="D10" s="174">
        <v>-2.3281131401808546</v>
      </c>
      <c r="E10" s="174">
        <v>-1.3789212279678285</v>
      </c>
      <c r="F10" s="174">
        <v>-1.8298132429644223</v>
      </c>
      <c r="G10" s="174">
        <v>-2.0868260268235166</v>
      </c>
      <c r="H10" s="174">
        <v>-3.5565822930751301</v>
      </c>
      <c r="I10" s="11"/>
      <c r="K10" s="24"/>
      <c r="L10" s="5" t="s">
        <v>351</v>
      </c>
      <c r="N10" s="24"/>
      <c r="O10" s="24"/>
      <c r="P10" s="134"/>
      <c r="Q10" s="134"/>
      <c r="R10" s="11"/>
      <c r="T10" s="184"/>
    </row>
    <row r="11" spans="2:21" ht="15" x14ac:dyDescent="0.25">
      <c r="B11" s="309" t="s">
        <v>5</v>
      </c>
      <c r="C11" s="308"/>
      <c r="D11" s="308">
        <v>0.11191891112937569</v>
      </c>
      <c r="E11" s="308">
        <v>0.94919191221302612</v>
      </c>
      <c r="F11" s="308">
        <v>-0.45089201499659382</v>
      </c>
      <c r="G11" s="308">
        <v>-0.25701278385909432</v>
      </c>
      <c r="H11" s="308">
        <v>-1.4697562662516135</v>
      </c>
      <c r="I11"/>
      <c r="J11"/>
      <c r="K11" s="280"/>
      <c r="L11" s="24"/>
      <c r="N11" s="24"/>
      <c r="O11" s="24"/>
      <c r="P11" s="134"/>
      <c r="Q11" s="134"/>
      <c r="R11" s="11"/>
      <c r="T11" s="184"/>
    </row>
    <row r="12" spans="2:21" ht="15" x14ac:dyDescent="0.25">
      <c r="B12" s="237" t="s">
        <v>336</v>
      </c>
      <c r="C12" s="238">
        <v>-0.21402940821632058</v>
      </c>
      <c r="D12" s="238">
        <v>-6.8640426973217525E-2</v>
      </c>
      <c r="E12" s="238">
        <v>0.44073190463792317</v>
      </c>
      <c r="F12" s="238">
        <v>0.82037603175034113</v>
      </c>
      <c r="G12" s="238">
        <v>0.75355021181681248</v>
      </c>
      <c r="H12" s="238">
        <v>-0.28103099160362421</v>
      </c>
      <c r="I12" s="11"/>
      <c r="J12"/>
      <c r="K12"/>
      <c r="L12"/>
      <c r="N12" s="14"/>
      <c r="O12" s="14"/>
      <c r="P12" s="29"/>
      <c r="Q12" s="134"/>
      <c r="R12" s="11"/>
      <c r="T12" s="184"/>
    </row>
    <row r="13" spans="2:21" ht="15" x14ac:dyDescent="0.25">
      <c r="B13" s="287"/>
      <c r="C13" s="288"/>
      <c r="D13" s="288"/>
      <c r="F13" s="167"/>
      <c r="H13" s="204" t="s">
        <v>8</v>
      </c>
      <c r="I13" s="5"/>
      <c r="J13"/>
      <c r="K13"/>
      <c r="L13"/>
      <c r="N13" s="14"/>
      <c r="O13" s="14"/>
      <c r="P13" s="29"/>
      <c r="Q13" s="134"/>
      <c r="R13" s="11"/>
      <c r="T13" s="184"/>
    </row>
    <row r="14" spans="2:21" ht="15" x14ac:dyDescent="0.25">
      <c r="G14" s="23"/>
      <c r="I14"/>
      <c r="J14"/>
      <c r="K14"/>
      <c r="L14"/>
      <c r="N14" s="14"/>
      <c r="O14" s="14"/>
      <c r="P14" s="29"/>
      <c r="Q14" s="134"/>
      <c r="R14" s="11"/>
      <c r="T14" s="184"/>
    </row>
    <row r="15" spans="2:21" ht="25.15" customHeight="1" x14ac:dyDescent="0.25">
      <c r="H15" s="5"/>
      <c r="R15" s="137"/>
    </row>
    <row r="16" spans="2:21" x14ac:dyDescent="0.25">
      <c r="B16" s="163" t="s">
        <v>352</v>
      </c>
      <c r="C16" s="257">
        <v>2015</v>
      </c>
      <c r="D16" s="258">
        <v>2016</v>
      </c>
      <c r="E16" s="258">
        <v>2017</v>
      </c>
      <c r="F16" s="258">
        <v>2018</v>
      </c>
      <c r="G16" s="259">
        <v>2019</v>
      </c>
      <c r="H16" s="260">
        <v>2020</v>
      </c>
    </row>
    <row r="17" spans="2:20" x14ac:dyDescent="0.25">
      <c r="B17" s="29" t="s">
        <v>315</v>
      </c>
      <c r="C17" s="24">
        <v>-2.6773172583462679</v>
      </c>
      <c r="D17" s="24">
        <v>-2.5812255489562288</v>
      </c>
      <c r="E17" s="24">
        <v>-0.98226653015622278</v>
      </c>
      <c r="F17" s="24">
        <v>-1.0118905701760661</v>
      </c>
      <c r="G17" s="24">
        <v>-1.3316599614581981</v>
      </c>
      <c r="H17" s="24">
        <v>-5.4972654915000305</v>
      </c>
    </row>
    <row r="18" spans="2:20" x14ac:dyDescent="0.25">
      <c r="B18" s="11" t="s">
        <v>317</v>
      </c>
      <c r="C18" s="24">
        <v>-0.24525879161192718</v>
      </c>
      <c r="D18" s="24">
        <v>-0.115039048528206</v>
      </c>
      <c r="E18" s="24">
        <v>0.38186269377431975</v>
      </c>
      <c r="F18" s="24">
        <v>0.7969946737290694</v>
      </c>
      <c r="G18" s="24">
        <v>0.78342381106426384</v>
      </c>
      <c r="H18" s="24">
        <v>-0.12481163504460181</v>
      </c>
    </row>
    <row r="19" spans="2:20" x14ac:dyDescent="0.25">
      <c r="B19" s="11" t="s">
        <v>318</v>
      </c>
      <c r="C19" s="24">
        <v>7.9735845758895241E-3</v>
      </c>
      <c r="D19" s="24">
        <v>-0.13807336024716826</v>
      </c>
      <c r="E19" s="24">
        <v>1.4792004037286036E-2</v>
      </c>
      <c r="F19" s="24">
        <v>2.0927999059286866E-2</v>
      </c>
      <c r="G19" s="24">
        <v>-2.8257745698945132E-2</v>
      </c>
      <c r="H19" s="241">
        <v>0.10638556005661778</v>
      </c>
      <c r="I19" s="213"/>
    </row>
    <row r="20" spans="2:20" x14ac:dyDescent="0.25">
      <c r="B20" s="11" t="s">
        <v>319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241">
        <v>-1.9222571234369161</v>
      </c>
      <c r="I20" s="217"/>
    </row>
    <row r="21" spans="2:20" x14ac:dyDescent="0.25">
      <c r="B21" s="11" t="s">
        <v>13</v>
      </c>
      <c r="C21" s="24">
        <v>-2.4400320513102303</v>
      </c>
      <c r="D21" s="24">
        <v>-2.3281131401808546</v>
      </c>
      <c r="E21" s="24">
        <v>-1.3789212279678285</v>
      </c>
      <c r="F21" s="24">
        <v>-1.8298132429644223</v>
      </c>
      <c r="G21" s="24">
        <v>-2.0868260268235166</v>
      </c>
      <c r="H21" s="24">
        <v>-3.5565822930751301</v>
      </c>
      <c r="I21" s="218"/>
      <c r="K21" s="5"/>
    </row>
    <row r="24" spans="2:20" x14ac:dyDescent="0.25">
      <c r="B24" s="29"/>
      <c r="C24" s="29"/>
      <c r="D24" s="29"/>
      <c r="E24" s="29"/>
      <c r="F24" s="29"/>
      <c r="G24" s="29"/>
      <c r="L24" s="286"/>
      <c r="M24" s="286"/>
    </row>
    <row r="25" spans="2:20" x14ac:dyDescent="0.25">
      <c r="B25" s="5" t="s">
        <v>349</v>
      </c>
      <c r="C25" s="29"/>
      <c r="D25" s="29"/>
      <c r="E25" s="29"/>
      <c r="F25" s="113"/>
      <c r="G25" s="29"/>
    </row>
    <row r="26" spans="2:20" ht="15" x14ac:dyDescent="0.25">
      <c r="B26"/>
      <c r="C26"/>
      <c r="D26"/>
      <c r="E26"/>
      <c r="F26"/>
      <c r="G26"/>
      <c r="H26"/>
      <c r="I26"/>
      <c r="R26" s="204" t="s">
        <v>8</v>
      </c>
    </row>
    <row r="27" spans="2:20" ht="15" x14ac:dyDescent="0.25">
      <c r="B27"/>
      <c r="C27"/>
      <c r="D27"/>
      <c r="E27"/>
      <c r="F27"/>
      <c r="G27"/>
      <c r="H27"/>
      <c r="I27"/>
      <c r="T27" s="24"/>
    </row>
    <row r="28" spans="2:20" ht="15" x14ac:dyDescent="0.25">
      <c r="B28"/>
      <c r="C28"/>
      <c r="D28"/>
      <c r="E28"/>
      <c r="F28"/>
      <c r="G28"/>
      <c r="H28"/>
      <c r="I28"/>
      <c r="T28" s="24"/>
    </row>
    <row r="29" spans="2:20" ht="15" x14ac:dyDescent="0.25">
      <c r="B29"/>
      <c r="C29"/>
      <c r="D29"/>
      <c r="E29"/>
      <c r="F29"/>
      <c r="G29"/>
      <c r="H29"/>
      <c r="I29"/>
      <c r="L29" s="163" t="s">
        <v>352</v>
      </c>
      <c r="T29" s="24"/>
    </row>
    <row r="30" spans="2:20" ht="15" x14ac:dyDescent="0.25">
      <c r="B30"/>
      <c r="C30"/>
      <c r="D30"/>
      <c r="E30"/>
      <c r="F30"/>
      <c r="G30"/>
      <c r="H30"/>
      <c r="I30"/>
      <c r="J30"/>
      <c r="K30"/>
      <c r="L30" s="43" t="s">
        <v>338</v>
      </c>
      <c r="M30" s="29"/>
      <c r="N30" s="29"/>
      <c r="O30" s="29"/>
      <c r="P30"/>
      <c r="Q30" s="108"/>
      <c r="T30" s="24"/>
    </row>
    <row r="31" spans="2:20" ht="15" x14ac:dyDescent="0.25">
      <c r="B31"/>
      <c r="C31"/>
      <c r="D31"/>
      <c r="E31"/>
      <c r="F31"/>
      <c r="G31"/>
      <c r="H31"/>
      <c r="I31"/>
      <c r="J31"/>
      <c r="K31" s="5"/>
      <c r="L31" s="314" t="s">
        <v>13</v>
      </c>
      <c r="M31" s="313" t="s">
        <v>339</v>
      </c>
      <c r="N31" s="314" t="s">
        <v>340</v>
      </c>
      <c r="O31" s="315" t="s">
        <v>341</v>
      </c>
      <c r="P31"/>
      <c r="T31" s="24"/>
    </row>
    <row r="32" spans="2:20" ht="15" x14ac:dyDescent="0.25">
      <c r="B32"/>
      <c r="C32"/>
      <c r="D32"/>
      <c r="E32"/>
      <c r="F32"/>
      <c r="G32"/>
      <c r="H32"/>
      <c r="I32"/>
      <c r="J32" s="13"/>
      <c r="L32" s="14" t="s">
        <v>342</v>
      </c>
      <c r="M32" s="282">
        <v>-4.0231693830026121</v>
      </c>
      <c r="N32" s="282">
        <v>-3.5565822930751301</v>
      </c>
      <c r="O32" s="162">
        <v>0.46658708992748199</v>
      </c>
      <c r="Q32" s="130"/>
      <c r="T32" s="24"/>
    </row>
    <row r="33" spans="2:24" ht="15" x14ac:dyDescent="0.25">
      <c r="B33"/>
      <c r="C33"/>
      <c r="D33"/>
      <c r="E33"/>
      <c r="F33"/>
      <c r="G33"/>
      <c r="H33"/>
      <c r="I33"/>
      <c r="T33" s="24"/>
    </row>
    <row r="34" spans="2:24" ht="15" x14ac:dyDescent="0.25">
      <c r="B34"/>
      <c r="C34"/>
      <c r="D34"/>
      <c r="E34"/>
      <c r="F34"/>
      <c r="G34"/>
      <c r="H34"/>
      <c r="I34"/>
      <c r="L34" s="22"/>
      <c r="M34" s="284" t="s">
        <v>339</v>
      </c>
      <c r="N34" s="312" t="s">
        <v>340</v>
      </c>
      <c r="O34" s="318" t="s">
        <v>343</v>
      </c>
      <c r="P34"/>
      <c r="Q34"/>
      <c r="R34"/>
      <c r="S34"/>
      <c r="T34"/>
    </row>
    <row r="35" spans="2:24" ht="15" x14ac:dyDescent="0.25">
      <c r="B35"/>
      <c r="C35"/>
      <c r="D35"/>
      <c r="E35"/>
      <c r="F35"/>
      <c r="G35"/>
      <c r="H35"/>
      <c r="I35"/>
      <c r="J35"/>
      <c r="L35" s="199" t="s">
        <v>345</v>
      </c>
      <c r="M35" s="138">
        <v>-8.1962423947904567E-2</v>
      </c>
      <c r="N35" s="138">
        <v>0.10638556005661778</v>
      </c>
      <c r="O35" s="241">
        <v>-0.18834798400452235</v>
      </c>
      <c r="P35"/>
      <c r="Q35"/>
      <c r="R35"/>
      <c r="S35"/>
      <c r="T35"/>
    </row>
    <row r="36" spans="2:24" ht="15" x14ac:dyDescent="0.25">
      <c r="B36"/>
      <c r="C36"/>
      <c r="D36"/>
      <c r="E36"/>
      <c r="F36"/>
      <c r="G36"/>
      <c r="H36"/>
      <c r="I36"/>
      <c r="J36"/>
      <c r="L36" s="199" t="s">
        <v>346</v>
      </c>
      <c r="M36" s="138">
        <v>-1.7399313949310695</v>
      </c>
      <c r="N36" s="138">
        <v>-1.9222571234369161</v>
      </c>
      <c r="O36" s="241">
        <v>0.18232572850584661</v>
      </c>
      <c r="P36"/>
      <c r="Q36"/>
      <c r="R36"/>
      <c r="S36"/>
      <c r="T36"/>
    </row>
    <row r="37" spans="2:24" ht="15" x14ac:dyDescent="0.25">
      <c r="B37"/>
      <c r="C37"/>
      <c r="D37"/>
      <c r="E37"/>
      <c r="F37"/>
      <c r="G37"/>
      <c r="H37"/>
      <c r="I37"/>
      <c r="J37"/>
      <c r="L37" s="199" t="s">
        <v>317</v>
      </c>
      <c r="M37" s="138">
        <v>-0.28103099160362421</v>
      </c>
      <c r="N37" s="138">
        <v>-0.12481163504460181</v>
      </c>
      <c r="O37" s="241">
        <v>-0.15621935655902242</v>
      </c>
      <c r="P37"/>
      <c r="Q37"/>
      <c r="R37"/>
      <c r="S37"/>
      <c r="T37"/>
    </row>
    <row r="38" spans="2:24" ht="15" x14ac:dyDescent="0.25">
      <c r="B38"/>
      <c r="C38"/>
      <c r="D38"/>
      <c r="E38"/>
      <c r="F38"/>
      <c r="G38"/>
      <c r="H38"/>
      <c r="I38"/>
      <c r="J38"/>
      <c r="L38" s="316" t="s">
        <v>344</v>
      </c>
      <c r="M38" s="281">
        <v>-6.1260941934852102</v>
      </c>
      <c r="N38" s="281">
        <v>-5.4972654915000305</v>
      </c>
      <c r="O38" s="283">
        <v>0.62882870198517971</v>
      </c>
      <c r="P38"/>
      <c r="Q38"/>
      <c r="R38"/>
      <c r="S38"/>
      <c r="T38"/>
    </row>
    <row r="39" spans="2:24" ht="15" x14ac:dyDescent="0.25">
      <c r="B39"/>
      <c r="C39"/>
      <c r="D39"/>
      <c r="E39"/>
      <c r="F39"/>
      <c r="G39"/>
      <c r="H39"/>
      <c r="I39"/>
      <c r="J39"/>
      <c r="L39" s="317" t="s">
        <v>13</v>
      </c>
      <c r="M39" s="138">
        <v>-4.0231693830026121</v>
      </c>
      <c r="N39" s="138">
        <v>-3.5565822930751305</v>
      </c>
      <c r="O39" s="241">
        <v>0.46658708992748155</v>
      </c>
      <c r="P39"/>
      <c r="Q39"/>
      <c r="R39"/>
      <c r="S39"/>
      <c r="T39"/>
    </row>
    <row r="40" spans="2:24" ht="15" x14ac:dyDescent="0.25">
      <c r="J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2:24" ht="15" x14ac:dyDescent="0.25">
      <c r="L41" s="5" t="s">
        <v>353</v>
      </c>
      <c r="M41"/>
      <c r="N41"/>
      <c r="O41"/>
      <c r="P41"/>
      <c r="Q41"/>
      <c r="R41"/>
      <c r="S41"/>
      <c r="T41"/>
      <c r="U41"/>
      <c r="V41"/>
      <c r="W41"/>
      <c r="X41"/>
    </row>
    <row r="42" spans="2:24" ht="15" x14ac:dyDescent="0.25">
      <c r="G42" s="204" t="s">
        <v>8</v>
      </c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2:24" ht="15" x14ac:dyDescent="0.25"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2:24" ht="15" x14ac:dyDescent="0.25"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2:24" ht="15" x14ac:dyDescent="0.25">
      <c r="B45"/>
      <c r="C45"/>
      <c r="D45"/>
      <c r="E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2:24" ht="15" x14ac:dyDescent="0.25">
      <c r="E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2:24" ht="15" x14ac:dyDescent="0.25">
      <c r="E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2:24" ht="15" x14ac:dyDescent="0.25">
      <c r="E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2:24" ht="15" x14ac:dyDescent="0.25">
      <c r="E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2:24" ht="15" x14ac:dyDescent="0.25">
      <c r="E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2:24" ht="15" x14ac:dyDescent="0.25">
      <c r="B51"/>
      <c r="C51"/>
      <c r="D51"/>
      <c r="E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2:24" ht="15" x14ac:dyDescent="0.25"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2:24" ht="15" x14ac:dyDescent="0.25"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2:24" ht="15" x14ac:dyDescent="0.25">
      <c r="L54"/>
      <c r="M54"/>
      <c r="N54"/>
      <c r="O54"/>
      <c r="P54" s="204" t="s">
        <v>8</v>
      </c>
      <c r="Q54"/>
      <c r="R54"/>
      <c r="S54"/>
      <c r="T54"/>
      <c r="U54"/>
      <c r="V54"/>
      <c r="W54"/>
      <c r="X54"/>
    </row>
    <row r="55" spans="2:24" ht="15" x14ac:dyDescent="0.25"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2:24" ht="15" x14ac:dyDescent="0.25"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2:24" ht="15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2:24" ht="13.15" customHeigh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2:24" ht="13.15" customHeigh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2:24" ht="13.15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2:24" ht="15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2:24" ht="15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2:24" ht="15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24" ht="15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5" ht="15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 ht="15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 ht="15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ht="15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5" ht="15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2:15" ht="15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2:15" ht="15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2:15" ht="15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ht="15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2:15" ht="15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2:15" ht="15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2:15" ht="15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2:15" ht="15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2:15" ht="15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2:15" ht="15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ht="15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2:15" ht="15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2:15" ht="15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2:15" ht="15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2:15" ht="15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2:15" ht="15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2:15" ht="15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2:15" ht="15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ht="15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2:15" ht="15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2:15" ht="15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2:15" ht="15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2:15" ht="15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2:15" ht="15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2:15" ht="15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2:15" ht="15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2:15" ht="15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ht="15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2:15" ht="15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2:15" ht="15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ht="15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</sheetData>
  <mergeCells count="4">
    <mergeCell ref="B2:H2"/>
    <mergeCell ref="L24:M24"/>
    <mergeCell ref="B13:D13"/>
    <mergeCell ref="B4:H4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R36"/>
  <sheetViews>
    <sheetView showGridLines="0" zoomScaleNormal="100" zoomScaleSheetLayoutView="100" workbookViewId="0"/>
  </sheetViews>
  <sheetFormatPr defaultColWidth="9.140625" defaultRowHeight="12.75" x14ac:dyDescent="0.2"/>
  <cols>
    <col min="1" max="1" width="11.85546875" style="11" customWidth="1"/>
    <col min="2" max="2" width="76.85546875" style="11" customWidth="1"/>
    <col min="3" max="4" width="9.42578125" style="11" customWidth="1"/>
    <col min="5" max="5" width="9.42578125" style="29" customWidth="1"/>
    <col min="6" max="7" width="9.42578125" style="11" customWidth="1"/>
    <col min="8" max="8" width="13.28515625" style="11" customWidth="1"/>
    <col min="9" max="9" width="11" style="11" customWidth="1"/>
    <col min="10" max="11" width="9.28515625" style="11" bestFit="1" customWidth="1"/>
    <col min="12" max="16384" width="9.140625" style="11"/>
  </cols>
  <sheetData>
    <row r="1" spans="2:13" ht="15" x14ac:dyDescent="0.25">
      <c r="F1"/>
      <c r="G1"/>
      <c r="H1"/>
      <c r="I1"/>
      <c r="J1"/>
      <c r="K1"/>
    </row>
    <row r="2" spans="2:13" ht="15" x14ac:dyDescent="0.25">
      <c r="F2"/>
      <c r="G2"/>
      <c r="H2"/>
      <c r="I2"/>
      <c r="J2"/>
      <c r="K2"/>
    </row>
    <row r="3" spans="2:13" ht="15.75" thickBot="1" x14ac:dyDescent="0.3">
      <c r="B3" s="7" t="s">
        <v>372</v>
      </c>
      <c r="C3" s="32"/>
      <c r="D3" s="32"/>
      <c r="E3" s="32"/>
      <c r="F3" s="32"/>
      <c r="G3" s="242"/>
      <c r="H3"/>
      <c r="I3"/>
      <c r="J3"/>
      <c r="K3"/>
      <c r="L3" s="27"/>
      <c r="M3" s="27"/>
    </row>
    <row r="4" spans="2:13" ht="15" x14ac:dyDescent="0.25">
      <c r="B4" s="33"/>
      <c r="C4" s="6">
        <v>2016</v>
      </c>
      <c r="D4" s="6">
        <v>2017</v>
      </c>
      <c r="E4" s="6">
        <v>2018</v>
      </c>
      <c r="F4" s="122">
        <v>2019</v>
      </c>
      <c r="G4" s="243">
        <v>2020</v>
      </c>
      <c r="H4"/>
      <c r="I4"/>
      <c r="J4"/>
      <c r="K4"/>
      <c r="L4" s="28"/>
      <c r="M4" s="28"/>
    </row>
    <row r="5" spans="2:13" ht="15" x14ac:dyDescent="0.25">
      <c r="B5" s="1" t="s">
        <v>229</v>
      </c>
      <c r="C5" s="34"/>
      <c r="D5" s="34"/>
      <c r="E5" s="34"/>
      <c r="F5" s="123"/>
      <c r="G5" s="123"/>
      <c r="H5"/>
      <c r="I5"/>
      <c r="J5"/>
      <c r="K5"/>
      <c r="L5" s="29"/>
      <c r="M5" s="29"/>
    </row>
    <row r="6" spans="2:13" ht="15" x14ac:dyDescent="0.25">
      <c r="B6" s="35" t="s">
        <v>230</v>
      </c>
      <c r="C6" s="104">
        <v>2.6121876152079837</v>
      </c>
      <c r="D6" s="104">
        <v>2.1461480519262111</v>
      </c>
      <c r="E6" s="104">
        <v>2.5189669601789255</v>
      </c>
      <c r="F6" s="227">
        <v>2.2462027564713383</v>
      </c>
      <c r="G6" s="227">
        <v>0.66418514272221785</v>
      </c>
      <c r="I6"/>
      <c r="J6"/>
      <c r="K6"/>
      <c r="L6" s="29"/>
      <c r="M6" s="29"/>
    </row>
    <row r="7" spans="2:13" ht="15" x14ac:dyDescent="0.25">
      <c r="B7" s="35" t="s">
        <v>231</v>
      </c>
      <c r="C7" s="104">
        <v>-0.51220842376830111</v>
      </c>
      <c r="D7" s="42">
        <v>1.2148432893169803</v>
      </c>
      <c r="E7" s="42">
        <v>2.037296050051296</v>
      </c>
      <c r="F7" s="214">
        <v>2.510335123548102</v>
      </c>
      <c r="G7" s="214">
        <v>2.3695314132933465</v>
      </c>
      <c r="I7"/>
      <c r="J7"/>
      <c r="K7"/>
      <c r="L7" s="29"/>
      <c r="M7" s="29"/>
    </row>
    <row r="8" spans="2:13" ht="15" x14ac:dyDescent="0.25">
      <c r="B8" s="36" t="s">
        <v>232</v>
      </c>
      <c r="C8" s="105">
        <v>81051.498999999996</v>
      </c>
      <c r="D8" s="105">
        <v>84442.865000000005</v>
      </c>
      <c r="E8" s="105">
        <v>89430.025999999998</v>
      </c>
      <c r="F8" s="221">
        <v>94048.032999999996</v>
      </c>
      <c r="G8" s="221">
        <v>92079.252999999997</v>
      </c>
      <c r="H8"/>
      <c r="I8"/>
      <c r="J8"/>
      <c r="K8"/>
      <c r="L8" s="29"/>
      <c r="M8" s="29"/>
    </row>
    <row r="9" spans="2:13" ht="15" x14ac:dyDescent="0.25">
      <c r="B9" s="1" t="s">
        <v>233</v>
      </c>
      <c r="C9" s="106"/>
      <c r="D9" s="106"/>
      <c r="E9" s="106"/>
      <c r="F9" s="222"/>
      <c r="G9" s="222"/>
      <c r="H9"/>
      <c r="I9"/>
      <c r="J9"/>
      <c r="K9"/>
      <c r="L9" s="31"/>
      <c r="M9" s="31"/>
    </row>
    <row r="10" spans="2:13" ht="15" x14ac:dyDescent="0.25">
      <c r="B10" s="37" t="s">
        <v>234</v>
      </c>
      <c r="C10" s="107">
        <v>34574.875</v>
      </c>
      <c r="D10" s="107">
        <v>33440.275999999998</v>
      </c>
      <c r="E10" s="107">
        <v>35615.025000000001</v>
      </c>
      <c r="F10" s="223">
        <v>38240.703000000001</v>
      </c>
      <c r="G10" s="223">
        <v>41943.90800000001</v>
      </c>
      <c r="H10"/>
      <c r="I10"/>
      <c r="J10"/>
      <c r="K10"/>
      <c r="L10" s="30"/>
      <c r="M10" s="30"/>
    </row>
    <row r="11" spans="2:13" ht="15" x14ac:dyDescent="0.25">
      <c r="B11" s="38" t="s">
        <v>235</v>
      </c>
      <c r="C11" s="39">
        <v>1373.002</v>
      </c>
      <c r="D11" s="39">
        <v>1220.1679999999999</v>
      </c>
      <c r="E11" s="39">
        <v>1209.547</v>
      </c>
      <c r="F11" s="220">
        <v>1163.1510000000001</v>
      </c>
      <c r="G11" s="220">
        <v>1105.0440000000001</v>
      </c>
      <c r="H11" s="136"/>
      <c r="I11" s="136"/>
      <c r="J11" s="136"/>
      <c r="K11"/>
      <c r="L11" s="29"/>
      <c r="M11" s="29"/>
    </row>
    <row r="12" spans="2:13" ht="15" x14ac:dyDescent="0.25">
      <c r="B12" s="279" t="s">
        <v>236</v>
      </c>
      <c r="C12" s="39">
        <v>767.24800000000005</v>
      </c>
      <c r="D12" s="39">
        <v>631.81200000000001</v>
      </c>
      <c r="E12" s="39">
        <v>956.63900000000001</v>
      </c>
      <c r="F12" s="220">
        <v>889.91499999999996</v>
      </c>
      <c r="G12" s="220">
        <v>931.36699999999996</v>
      </c>
      <c r="H12" s="136"/>
      <c r="I12" s="136"/>
      <c r="J12" s="136"/>
      <c r="K12"/>
      <c r="L12" s="29"/>
      <c r="M12" s="29"/>
    </row>
    <row r="13" spans="2:13" ht="15" x14ac:dyDescent="0.25">
      <c r="B13" s="40" t="s">
        <v>237</v>
      </c>
      <c r="C13" s="39">
        <v>506.88200000000001</v>
      </c>
      <c r="D13" s="39">
        <v>440.24799999999999</v>
      </c>
      <c r="E13" s="39">
        <v>748.95899999999995</v>
      </c>
      <c r="F13" s="220">
        <v>587.39300000000003</v>
      </c>
      <c r="G13" s="220">
        <v>573.62400000000002</v>
      </c>
      <c r="H13" s="136"/>
      <c r="I13" s="136"/>
      <c r="J13" s="136"/>
      <c r="K13"/>
    </row>
    <row r="14" spans="2:13" ht="15" x14ac:dyDescent="0.25">
      <c r="B14" s="40" t="s">
        <v>238</v>
      </c>
      <c r="C14" s="39">
        <v>2251.8110000000001</v>
      </c>
      <c r="D14" s="39">
        <v>2405.2069999999999</v>
      </c>
      <c r="E14" s="39">
        <v>2599.346</v>
      </c>
      <c r="F14" s="220">
        <v>2762.9719999999998</v>
      </c>
      <c r="G14" s="220">
        <v>2617.2690000000002</v>
      </c>
      <c r="H14" s="136"/>
      <c r="I14" s="136"/>
      <c r="J14" s="136"/>
      <c r="K14"/>
    </row>
    <row r="15" spans="2:13" ht="15" x14ac:dyDescent="0.25">
      <c r="B15" s="40" t="s">
        <v>239</v>
      </c>
      <c r="C15" s="39">
        <v>2178.8164999999999</v>
      </c>
      <c r="D15" s="39">
        <v>2394.2037500000001</v>
      </c>
      <c r="E15" s="39">
        <v>2501.913</v>
      </c>
      <c r="F15" s="220">
        <v>2504.8339999999998</v>
      </c>
      <c r="G15" s="220">
        <v>2596.1985</v>
      </c>
      <c r="H15" s="136"/>
      <c r="I15" s="136"/>
      <c r="J15" s="136"/>
      <c r="K15" s="114"/>
      <c r="L15" s="14"/>
      <c r="M15" s="14"/>
    </row>
    <row r="16" spans="2:13" ht="15" x14ac:dyDescent="0.25">
      <c r="B16" s="40" t="s">
        <v>249</v>
      </c>
      <c r="C16" s="39">
        <v>-50.142817036343651</v>
      </c>
      <c r="D16" s="39">
        <v>-50.259789438596329</v>
      </c>
      <c r="E16" s="39">
        <v>12.156843926364282</v>
      </c>
      <c r="F16" s="220">
        <v>51.580368882487491</v>
      </c>
      <c r="G16" s="220">
        <v>50.415594260953789</v>
      </c>
      <c r="H16" s="136"/>
      <c r="I16" s="136"/>
      <c r="J16" s="136"/>
      <c r="K16" s="114"/>
      <c r="L16" s="14"/>
      <c r="M16" s="14"/>
    </row>
    <row r="17" spans="1:18" ht="15" x14ac:dyDescent="0.25">
      <c r="B17" s="40" t="s">
        <v>240</v>
      </c>
      <c r="C17" s="39">
        <v>0</v>
      </c>
      <c r="D17" s="39">
        <v>0</v>
      </c>
      <c r="E17" s="39">
        <v>0</v>
      </c>
      <c r="F17" s="220">
        <v>0</v>
      </c>
      <c r="G17" s="220">
        <v>0</v>
      </c>
      <c r="H17" s="136"/>
      <c r="I17" s="136"/>
      <c r="J17" s="136"/>
      <c r="K17" s="114"/>
      <c r="L17" s="14"/>
      <c r="M17" s="14"/>
    </row>
    <row r="18" spans="1:18" ht="15.75" thickBot="1" x14ac:dyDescent="0.3">
      <c r="B18" s="115" t="s">
        <v>242</v>
      </c>
      <c r="C18" s="17">
        <v>32411.773317036343</v>
      </c>
      <c r="D18" s="17">
        <v>31627.552539438595</v>
      </c>
      <c r="E18" s="17">
        <v>33339.249156073631</v>
      </c>
      <c r="F18" s="224">
        <v>35877.918631117514</v>
      </c>
      <c r="G18" s="224">
        <v>39836.010905739058</v>
      </c>
      <c r="H18" s="176"/>
      <c r="I18" s="177"/>
      <c r="J18" s="178"/>
      <c r="K18" s="114"/>
      <c r="L18" s="14"/>
      <c r="M18" s="14"/>
    </row>
    <row r="19" spans="1:18" ht="15" x14ac:dyDescent="0.25">
      <c r="B19" s="116" t="s">
        <v>243</v>
      </c>
      <c r="C19" s="39">
        <v>810.17819858975417</v>
      </c>
      <c r="D19" s="39">
        <v>-784.22077759774766</v>
      </c>
      <c r="E19" s="39">
        <v>1711.6966166350358</v>
      </c>
      <c r="F19" s="220">
        <v>2538.6694750438837</v>
      </c>
      <c r="G19" s="220">
        <v>3958.0922746215438</v>
      </c>
      <c r="H19" s="176"/>
      <c r="I19" s="177"/>
      <c r="J19" s="178"/>
      <c r="K19" s="114"/>
      <c r="L19" s="14"/>
      <c r="M19" s="14"/>
    </row>
    <row r="20" spans="1:18" s="14" customFormat="1" ht="15" x14ac:dyDescent="0.25">
      <c r="A20" s="11"/>
      <c r="B20" s="117" t="s">
        <v>241</v>
      </c>
      <c r="C20" s="39">
        <v>21.358458801606435</v>
      </c>
      <c r="D20" s="39">
        <v>239.2806399847581</v>
      </c>
      <c r="E20" s="39">
        <v>-148.54920261315158</v>
      </c>
      <c r="F20" s="220">
        <v>142.03958995714402</v>
      </c>
      <c r="G20" s="220">
        <v>-464.55382323690748</v>
      </c>
      <c r="H20" s="176"/>
      <c r="I20" s="177"/>
      <c r="J20" s="178"/>
      <c r="K20" s="114"/>
      <c r="N20" s="11"/>
      <c r="O20" s="11"/>
      <c r="P20" s="11"/>
      <c r="Q20" s="11"/>
      <c r="R20" s="11"/>
    </row>
    <row r="21" spans="1:18" s="14" customFormat="1" ht="15" x14ac:dyDescent="0.25">
      <c r="A21" s="11"/>
      <c r="B21" s="278" t="s">
        <v>334</v>
      </c>
      <c r="C21" s="39">
        <v>0</v>
      </c>
      <c r="D21" s="39">
        <v>0</v>
      </c>
      <c r="E21" s="39">
        <v>0</v>
      </c>
      <c r="F21" s="220">
        <v>0</v>
      </c>
      <c r="G21" s="220">
        <v>-88.6</v>
      </c>
      <c r="H21" s="176"/>
      <c r="I21" s="177"/>
      <c r="J21" s="178"/>
      <c r="K21" s="114"/>
      <c r="N21" s="11"/>
      <c r="O21" s="11"/>
      <c r="P21" s="11"/>
      <c r="Q21" s="11"/>
      <c r="R21" s="11"/>
    </row>
    <row r="22" spans="1:18" ht="15" x14ac:dyDescent="0.25">
      <c r="B22" s="278" t="s">
        <v>335</v>
      </c>
      <c r="C22" s="39">
        <v>46.1065282</v>
      </c>
      <c r="D22" s="39">
        <v>0</v>
      </c>
      <c r="E22" s="39">
        <v>0</v>
      </c>
      <c r="F22" s="220">
        <v>0</v>
      </c>
      <c r="G22" s="220">
        <v>1681.4</v>
      </c>
      <c r="H22" s="176"/>
      <c r="I22" s="177"/>
      <c r="J22" s="178"/>
      <c r="K22" s="114"/>
      <c r="L22" s="14"/>
      <c r="M22" s="14"/>
    </row>
    <row r="23" spans="1:18" ht="15.75" thickBot="1" x14ac:dyDescent="0.3">
      <c r="B23" s="254" t="s">
        <v>252</v>
      </c>
      <c r="C23" s="255">
        <v>58.946028549999973</v>
      </c>
      <c r="D23" s="255">
        <v>18.945233849999894</v>
      </c>
      <c r="E23" s="255">
        <v>-72.044935309999815</v>
      </c>
      <c r="F23" s="256">
        <v>59.600882949999885</v>
      </c>
      <c r="G23" s="256">
        <v>42.161028889999557</v>
      </c>
      <c r="H23" s="179"/>
      <c r="I23" s="177"/>
      <c r="J23" s="178"/>
      <c r="K23" s="14"/>
      <c r="L23" s="14"/>
      <c r="M23" s="14"/>
    </row>
    <row r="24" spans="1:18" ht="15.75" x14ac:dyDescent="0.25">
      <c r="B24" s="41" t="s">
        <v>253</v>
      </c>
      <c r="C24" s="42">
        <v>2.1637109787506104</v>
      </c>
      <c r="D24" s="42">
        <v>-3.0783859011246029</v>
      </c>
      <c r="E24" s="42">
        <v>6.1095171754079969</v>
      </c>
      <c r="F24" s="214">
        <v>7.009842936762678</v>
      </c>
      <c r="G24" s="214">
        <v>7.2760214877803264</v>
      </c>
      <c r="H24" s="176"/>
      <c r="I24" s="177"/>
      <c r="J24" s="178"/>
      <c r="K24" s="14"/>
      <c r="L24" s="14"/>
      <c r="M24" s="14"/>
    </row>
    <row r="25" spans="1:18" ht="15" x14ac:dyDescent="0.25">
      <c r="B25" s="41" t="s">
        <v>226</v>
      </c>
      <c r="C25" s="42">
        <v>-0.51220842376830111</v>
      </c>
      <c r="D25" s="42">
        <v>1.2148432893169803</v>
      </c>
      <c r="E25" s="42">
        <v>2.037296050051296</v>
      </c>
      <c r="F25" s="214">
        <v>2.510335123548102</v>
      </c>
      <c r="G25" s="214">
        <v>2.3695314132933465</v>
      </c>
      <c r="H25" s="176"/>
      <c r="I25" s="177"/>
      <c r="J25" s="178"/>
      <c r="K25" s="14"/>
      <c r="L25" s="14"/>
      <c r="M25" s="14"/>
    </row>
    <row r="26" spans="1:18" x14ac:dyDescent="0.2">
      <c r="B26" s="118" t="s">
        <v>254</v>
      </c>
      <c r="C26" s="19">
        <v>2.6759194025189115</v>
      </c>
      <c r="D26" s="19">
        <v>-4.2932291904415827</v>
      </c>
      <c r="E26" s="19">
        <v>4.0722211253567009</v>
      </c>
      <c r="F26" s="215">
        <v>4.499507813214576</v>
      </c>
      <c r="G26" s="215">
        <v>4.9064900744869799</v>
      </c>
      <c r="H26" s="29"/>
      <c r="I26" s="180"/>
      <c r="J26" s="29"/>
      <c r="K26" s="14"/>
      <c r="L26" s="14"/>
      <c r="M26" s="14"/>
    </row>
    <row r="27" spans="1:18" x14ac:dyDescent="0.2">
      <c r="B27" s="43" t="s">
        <v>227</v>
      </c>
      <c r="C27" s="42">
        <v>2.6121876152079837</v>
      </c>
      <c r="D27" s="42">
        <v>2.1461480519262111</v>
      </c>
      <c r="E27" s="42">
        <v>2.5189669601789255</v>
      </c>
      <c r="F27" s="214">
        <v>2.2462027564713383</v>
      </c>
      <c r="G27" s="214">
        <v>0.66418514272221785</v>
      </c>
      <c r="H27" s="29"/>
      <c r="I27" s="181"/>
      <c r="J27" s="29"/>
      <c r="K27" s="14"/>
      <c r="L27" s="14"/>
      <c r="M27" s="14"/>
    </row>
    <row r="28" spans="1:18" ht="13.5" thickBot="1" x14ac:dyDescent="0.25">
      <c r="B28" s="41" t="s">
        <v>255</v>
      </c>
      <c r="C28" s="42">
        <v>-0.34847868798530146</v>
      </c>
      <c r="D28" s="42">
        <v>3.6990080385571167E-2</v>
      </c>
      <c r="E28" s="42">
        <v>5.5875970708761553E-2</v>
      </c>
      <c r="F28" s="214">
        <v>-7.5799275524406171E-2</v>
      </c>
      <c r="G28" s="214">
        <v>0.27887215994325998</v>
      </c>
      <c r="H28" s="29"/>
      <c r="I28" s="29"/>
      <c r="J28" s="29"/>
      <c r="K28" s="14"/>
      <c r="L28" s="14"/>
      <c r="M28" s="14"/>
    </row>
    <row r="29" spans="1:18" ht="13.5" thickBot="1" x14ac:dyDescent="0.25">
      <c r="B29" s="16" t="s">
        <v>244</v>
      </c>
      <c r="C29" s="18">
        <v>2.9606663031932854</v>
      </c>
      <c r="D29" s="18">
        <v>2.1091579715406397</v>
      </c>
      <c r="E29" s="18">
        <v>2.4630909894701638</v>
      </c>
      <c r="F29" s="216">
        <v>2.3220020319957446</v>
      </c>
      <c r="G29" s="216">
        <v>0.38531298277895787</v>
      </c>
      <c r="H29" s="29"/>
      <c r="I29" s="29"/>
      <c r="J29" s="29"/>
      <c r="K29" s="14"/>
      <c r="L29" s="14"/>
      <c r="M29" s="14"/>
    </row>
    <row r="30" spans="1:18" x14ac:dyDescent="0.2">
      <c r="C30" s="127"/>
      <c r="G30" s="142" t="s">
        <v>8</v>
      </c>
      <c r="H30" s="29"/>
      <c r="I30" s="29"/>
      <c r="J30" s="29"/>
    </row>
    <row r="31" spans="1:18" x14ac:dyDescent="0.2">
      <c r="B31" s="128"/>
      <c r="E31" s="42"/>
      <c r="H31" s="29"/>
      <c r="I31" s="29"/>
      <c r="J31" s="29"/>
    </row>
    <row r="32" spans="1:18" x14ac:dyDescent="0.2">
      <c r="A32" s="29"/>
      <c r="B32" s="141"/>
      <c r="C32" s="29"/>
      <c r="D32" s="29"/>
    </row>
    <row r="33" spans="1:4" x14ac:dyDescent="0.2">
      <c r="A33" s="29"/>
      <c r="B33" s="129"/>
      <c r="C33" s="29"/>
      <c r="D33" s="29"/>
    </row>
    <row r="34" spans="1:4" x14ac:dyDescent="0.2">
      <c r="A34" s="29"/>
      <c r="B34" s="141"/>
      <c r="C34" s="29"/>
      <c r="D34" s="29"/>
    </row>
    <row r="35" spans="1:4" x14ac:dyDescent="0.2">
      <c r="A35" s="29"/>
      <c r="B35" s="129"/>
      <c r="C35" s="29"/>
      <c r="D35" s="29"/>
    </row>
    <row r="36" spans="1:4" x14ac:dyDescent="0.2">
      <c r="A36" s="29"/>
      <c r="B36" s="29"/>
      <c r="C36" s="29"/>
      <c r="D36" s="29"/>
    </row>
  </sheetData>
  <pageMargins left="0.7" right="0.7" top="0.75" bottom="0.75" header="0.3" footer="0.3"/>
  <pageSetup paperSize="9" scale="9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B2:J13"/>
  <sheetViews>
    <sheetView showGridLines="0" zoomScaleNormal="100" workbookViewId="0"/>
  </sheetViews>
  <sheetFormatPr defaultColWidth="9.140625" defaultRowHeight="12.75" x14ac:dyDescent="0.2"/>
  <cols>
    <col min="1" max="1" width="13.140625" style="11" customWidth="1"/>
    <col min="2" max="2" width="18.5703125" style="11" bestFit="1" customWidth="1"/>
    <col min="3" max="3" width="9.5703125" style="11" bestFit="1" customWidth="1"/>
    <col min="4" max="4" width="10.5703125" style="11" customWidth="1"/>
    <col min="5" max="6" width="12.85546875" style="11" customWidth="1"/>
    <col min="7" max="8" width="9.85546875" style="11" bestFit="1" customWidth="1"/>
    <col min="9" max="16384" width="9.140625" style="11"/>
  </cols>
  <sheetData>
    <row r="2" spans="2:10" ht="13.5" thickBot="1" x14ac:dyDescent="0.25">
      <c r="B2" s="290" t="s">
        <v>387</v>
      </c>
      <c r="C2" s="290"/>
      <c r="D2" s="290"/>
      <c r="E2" s="290"/>
      <c r="F2" s="290"/>
      <c r="G2" s="290"/>
      <c r="H2" s="290"/>
    </row>
    <row r="3" spans="2:10" ht="13.5" customHeight="1" x14ac:dyDescent="0.2">
      <c r="B3" s="247"/>
      <c r="C3" s="291" t="s">
        <v>256</v>
      </c>
      <c r="D3" s="292"/>
      <c r="E3" s="293" t="s">
        <v>337</v>
      </c>
      <c r="F3" s="292"/>
      <c r="G3" s="294" t="s">
        <v>14</v>
      </c>
      <c r="H3" s="295"/>
    </row>
    <row r="4" spans="2:10" ht="17.25" thickBot="1" x14ac:dyDescent="0.25">
      <c r="B4" s="245"/>
      <c r="C4" s="248">
        <v>2019</v>
      </c>
      <c r="D4" s="249">
        <v>2020</v>
      </c>
      <c r="E4" s="250">
        <v>2019</v>
      </c>
      <c r="F4" s="249">
        <v>2020</v>
      </c>
      <c r="G4" s="250">
        <v>2019</v>
      </c>
      <c r="H4" s="250">
        <v>2020</v>
      </c>
    </row>
    <row r="5" spans="2:10" ht="13.5" x14ac:dyDescent="0.2">
      <c r="B5" s="251" t="s">
        <v>1</v>
      </c>
      <c r="C5" s="261">
        <v>-1.3316599614581981</v>
      </c>
      <c r="D5" s="262">
        <v>-5.4972654915000305</v>
      </c>
      <c r="E5" s="265">
        <v>-1.331659961458199</v>
      </c>
      <c r="F5" s="262">
        <v>-5.4972654915000234</v>
      </c>
      <c r="G5" s="265">
        <v>0</v>
      </c>
      <c r="H5" s="265">
        <v>-7.1054273576010019E-15</v>
      </c>
    </row>
    <row r="6" spans="2:10" ht="13.5" x14ac:dyDescent="0.2">
      <c r="B6" s="251" t="s">
        <v>2</v>
      </c>
      <c r="C6" s="261">
        <v>0.78342381106426384</v>
      </c>
      <c r="D6" s="262">
        <v>-0.12481163504460181</v>
      </c>
      <c r="E6" s="265">
        <v>0.70283417593770481</v>
      </c>
      <c r="F6" s="262">
        <v>-1.3858288722580225</v>
      </c>
      <c r="G6" s="265">
        <v>8.0589635126559034E-2</v>
      </c>
      <c r="H6" s="265">
        <v>1.2610172372134207</v>
      </c>
      <c r="J6" s="21"/>
    </row>
    <row r="7" spans="2:10" ht="14.25" thickBot="1" x14ac:dyDescent="0.25">
      <c r="B7" s="252" t="s">
        <v>15</v>
      </c>
      <c r="C7" s="273">
        <v>-2.8257745698945132E-2</v>
      </c>
      <c r="D7" s="273">
        <v>-1.8158715633802982</v>
      </c>
      <c r="E7" s="274">
        <v>0</v>
      </c>
      <c r="F7" s="273">
        <v>-1.6757744646342867</v>
      </c>
      <c r="G7" s="274">
        <v>-2.8257745698945132E-2</v>
      </c>
      <c r="H7" s="273">
        <v>-0.14009709874601151</v>
      </c>
    </row>
    <row r="8" spans="2:10" ht="14.25" thickBot="1" x14ac:dyDescent="0.25">
      <c r="B8" s="209" t="s">
        <v>16</v>
      </c>
      <c r="C8" s="275">
        <v>-2.0868260268235166</v>
      </c>
      <c r="D8" s="276">
        <v>-3.5565822930751301</v>
      </c>
      <c r="E8" s="277">
        <v>-2.034494137395904</v>
      </c>
      <c r="F8" s="276">
        <v>-2.4356621546077144</v>
      </c>
      <c r="G8" s="277">
        <v>-5.2331889427612577E-2</v>
      </c>
      <c r="H8" s="277">
        <v>-1.1209201384674157</v>
      </c>
    </row>
    <row r="9" spans="2:10" ht="14.25" thickBot="1" x14ac:dyDescent="0.25">
      <c r="B9" s="253" t="s">
        <v>17</v>
      </c>
      <c r="C9" s="263">
        <v>-0.25701278385909432</v>
      </c>
      <c r="D9" s="264">
        <v>-1.4697562662516135</v>
      </c>
      <c r="E9" s="266">
        <v>-0.42022344974479364</v>
      </c>
      <c r="F9" s="264">
        <v>-0.40116801721181039</v>
      </c>
      <c r="G9" s="266">
        <v>0.16321066588569932</v>
      </c>
      <c r="H9" s="266">
        <v>-1.0685882490398031</v>
      </c>
    </row>
    <row r="10" spans="2:10" x14ac:dyDescent="0.2">
      <c r="B10" s="125"/>
      <c r="C10" s="126"/>
      <c r="D10" s="126"/>
      <c r="E10" s="202"/>
      <c r="F10" s="126"/>
      <c r="G10" s="296" t="s">
        <v>8</v>
      </c>
      <c r="H10" s="296"/>
    </row>
    <row r="11" spans="2:10" x14ac:dyDescent="0.2">
      <c r="E11" s="24"/>
      <c r="F11" s="24"/>
    </row>
    <row r="13" spans="2:10" x14ac:dyDescent="0.2">
      <c r="G13" s="24"/>
    </row>
  </sheetData>
  <mergeCells count="5">
    <mergeCell ref="B2:H2"/>
    <mergeCell ref="C3:D3"/>
    <mergeCell ref="E3:F3"/>
    <mergeCell ref="G3:H3"/>
    <mergeCell ref="G10:H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B2:L36"/>
  <sheetViews>
    <sheetView showGridLines="0" zoomScaleNormal="100" workbookViewId="0"/>
  </sheetViews>
  <sheetFormatPr defaultRowHeight="15" x14ac:dyDescent="0.25"/>
  <cols>
    <col min="2" max="2" width="58.140625" bestFit="1" customWidth="1"/>
    <col min="3" max="4" width="11.28515625" customWidth="1"/>
  </cols>
  <sheetData>
    <row r="2" spans="2:12" ht="15.75" thickBot="1" x14ac:dyDescent="0.3">
      <c r="B2" s="341" t="s">
        <v>379</v>
      </c>
      <c r="C2" s="341"/>
      <c r="D2" s="341"/>
      <c r="E2" s="285"/>
      <c r="F2" s="285"/>
      <c r="G2" s="285" t="s">
        <v>390</v>
      </c>
      <c r="H2" s="285"/>
      <c r="I2" s="285"/>
      <c r="J2" s="99"/>
      <c r="K2" s="99"/>
      <c r="L2" s="99"/>
    </row>
    <row r="3" spans="2:12" ht="17.25" thickBot="1" x14ac:dyDescent="0.3">
      <c r="B3" s="207"/>
      <c r="C3" s="208" t="s">
        <v>275</v>
      </c>
      <c r="D3" s="208" t="s">
        <v>0</v>
      </c>
    </row>
    <row r="4" spans="2:12" ht="15.75" thickBot="1" x14ac:dyDescent="0.3">
      <c r="B4" s="209" t="s">
        <v>276</v>
      </c>
      <c r="C4" s="211">
        <v>-75.359655534442226</v>
      </c>
      <c r="D4" s="212">
        <v>-8.1842166480697046E-2</v>
      </c>
    </row>
    <row r="5" spans="2:12" x14ac:dyDescent="0.25">
      <c r="B5" s="335" t="s">
        <v>6</v>
      </c>
      <c r="C5" s="336">
        <v>-157.02272000000002</v>
      </c>
      <c r="D5" s="337">
        <v>-0.17052996726635047</v>
      </c>
    </row>
    <row r="6" spans="2:12" x14ac:dyDescent="0.25">
      <c r="B6" s="234" t="s">
        <v>322</v>
      </c>
      <c r="C6" s="235">
        <v>-119.73872000000001</v>
      </c>
      <c r="D6" s="236">
        <v>-0.13003876128317421</v>
      </c>
    </row>
    <row r="7" spans="2:12" x14ac:dyDescent="0.25">
      <c r="B7" s="234" t="s">
        <v>380</v>
      </c>
      <c r="C7" s="235">
        <v>-23.684000000000001</v>
      </c>
      <c r="D7" s="236">
        <v>-2.5721320740949107E-2</v>
      </c>
    </row>
    <row r="8" spans="2:12" x14ac:dyDescent="0.25">
      <c r="B8" s="234" t="s">
        <v>381</v>
      </c>
      <c r="C8" s="235">
        <v>-13.6</v>
      </c>
      <c r="D8" s="236">
        <v>-1.476988524222715E-2</v>
      </c>
    </row>
    <row r="9" spans="2:12" x14ac:dyDescent="0.25">
      <c r="B9" s="335" t="s">
        <v>277</v>
      </c>
      <c r="C9" s="336">
        <v>-57.822871444444516</v>
      </c>
      <c r="D9" s="337">
        <v>-6.279685114783079E-2</v>
      </c>
    </row>
    <row r="10" spans="2:12" x14ac:dyDescent="0.25">
      <c r="B10" s="234" t="s">
        <v>382</v>
      </c>
      <c r="C10" s="235">
        <v>-57.822393444444401</v>
      </c>
      <c r="D10" s="236">
        <v>-6.2796332029805252E-2</v>
      </c>
    </row>
    <row r="11" spans="2:12" ht="15.75" thickBot="1" x14ac:dyDescent="0.3">
      <c r="B11" s="335" t="s">
        <v>101</v>
      </c>
      <c r="C11" s="211">
        <v>139.48593591000233</v>
      </c>
      <c r="D11" s="212">
        <v>0.15148465193348423</v>
      </c>
    </row>
    <row r="12" spans="2:12" ht="15.75" thickBot="1" x14ac:dyDescent="0.3">
      <c r="B12" s="210" t="s">
        <v>278</v>
      </c>
      <c r="C12" s="211">
        <v>2617.7085309271465</v>
      </c>
      <c r="D12" s="212">
        <v>2.8428863676024245</v>
      </c>
    </row>
    <row r="13" spans="2:12" x14ac:dyDescent="0.25">
      <c r="B13" s="335" t="s">
        <v>120</v>
      </c>
      <c r="C13" s="336">
        <v>351.0631834905073</v>
      </c>
      <c r="D13" s="337">
        <v>0.38126198036218573</v>
      </c>
    </row>
    <row r="14" spans="2:12" x14ac:dyDescent="0.25">
      <c r="B14" s="234" t="s">
        <v>323</v>
      </c>
      <c r="C14" s="235">
        <v>77</v>
      </c>
      <c r="D14" s="269">
        <v>8.3623614974374302E-2</v>
      </c>
    </row>
    <row r="15" spans="2:12" x14ac:dyDescent="0.25">
      <c r="B15" s="234" t="s">
        <v>383</v>
      </c>
      <c r="C15" s="235">
        <v>274.0631834905073</v>
      </c>
      <c r="D15" s="269">
        <v>0.29763836538781147</v>
      </c>
      <c r="I15" s="343"/>
    </row>
    <row r="16" spans="2:12" x14ac:dyDescent="0.25">
      <c r="B16" s="335" t="s">
        <v>129</v>
      </c>
      <c r="C16" s="336">
        <v>620.92473252000104</v>
      </c>
      <c r="D16" s="337">
        <v>0.67433728260154446</v>
      </c>
      <c r="G16" s="346" t="s">
        <v>352</v>
      </c>
      <c r="H16" s="347"/>
      <c r="I16" s="343"/>
    </row>
    <row r="17" spans="2:9" x14ac:dyDescent="0.25">
      <c r="B17" s="234" t="s">
        <v>384</v>
      </c>
      <c r="C17" s="235">
        <v>327.20347297000001</v>
      </c>
      <c r="D17" s="269">
        <v>0.35534983431066713</v>
      </c>
      <c r="G17" s="348" t="s">
        <v>388</v>
      </c>
      <c r="H17" s="348" t="s">
        <v>389</v>
      </c>
      <c r="I17" s="343"/>
    </row>
    <row r="18" spans="2:9" x14ac:dyDescent="0.25">
      <c r="B18" s="234" t="s">
        <v>325</v>
      </c>
      <c r="C18" s="235">
        <v>46.740073999999993</v>
      </c>
      <c r="D18" s="236">
        <v>5.0760700675970945E-2</v>
      </c>
      <c r="G18" s="349">
        <v>1770</v>
      </c>
      <c r="H18" s="350">
        <v>923.06818646158854</v>
      </c>
    </row>
    <row r="19" spans="2:9" x14ac:dyDescent="0.25">
      <c r="B19" s="335" t="s">
        <v>140</v>
      </c>
      <c r="C19" s="336">
        <v>15.569279999999985</v>
      </c>
      <c r="D19" s="337">
        <v>1.6908564625301624E-2</v>
      </c>
    </row>
    <row r="20" spans="2:9" x14ac:dyDescent="0.25">
      <c r="B20" s="234" t="s">
        <v>324</v>
      </c>
      <c r="C20" s="235">
        <v>45.7</v>
      </c>
      <c r="D20" s="269">
        <v>4.9631158497778001E-2</v>
      </c>
    </row>
    <row r="21" spans="2:9" x14ac:dyDescent="0.25">
      <c r="B21" s="335" t="s">
        <v>279</v>
      </c>
      <c r="C21" s="336">
        <v>441</v>
      </c>
      <c r="D21" s="337">
        <v>0.47893524939868926</v>
      </c>
    </row>
    <row r="22" spans="2:9" x14ac:dyDescent="0.25">
      <c r="B22" s="234" t="s">
        <v>385</v>
      </c>
      <c r="C22" s="235">
        <v>285.19241775850202</v>
      </c>
      <c r="D22" s="269">
        <v>0.30972494722399846</v>
      </c>
    </row>
    <row r="23" spans="2:9" x14ac:dyDescent="0.25">
      <c r="B23" s="234" t="s">
        <v>326</v>
      </c>
      <c r="C23" s="235">
        <v>157</v>
      </c>
      <c r="D23" s="269">
        <v>0.17050529286982813</v>
      </c>
    </row>
    <row r="24" spans="2:9" x14ac:dyDescent="0.25">
      <c r="B24" s="335" t="s">
        <v>109</v>
      </c>
      <c r="C24" s="336">
        <v>1077.9858660266386</v>
      </c>
      <c r="D24" s="337">
        <v>1.1707152598497281</v>
      </c>
    </row>
    <row r="25" spans="2:9" x14ac:dyDescent="0.25">
      <c r="B25" s="340" t="s">
        <v>386</v>
      </c>
      <c r="C25" s="235">
        <v>917.5</v>
      </c>
      <c r="D25" s="269">
        <v>0.99642424336348601</v>
      </c>
    </row>
    <row r="26" spans="2:9" x14ac:dyDescent="0.25">
      <c r="B26" s="335" t="s">
        <v>205</v>
      </c>
      <c r="C26" s="336">
        <v>-111.13100811000028</v>
      </c>
      <c r="D26" s="337">
        <v>-0.12069060563512639</v>
      </c>
    </row>
    <row r="27" spans="2:9" x14ac:dyDescent="0.25">
      <c r="B27" s="234" t="s">
        <v>327</v>
      </c>
      <c r="C27" s="270">
        <v>-142.9640720000001</v>
      </c>
      <c r="D27" s="269">
        <v>-0.15526198067658095</v>
      </c>
    </row>
    <row r="28" spans="2:9" x14ac:dyDescent="0.25">
      <c r="B28" s="234" t="s">
        <v>328</v>
      </c>
      <c r="C28" s="270">
        <v>37.581989</v>
      </c>
      <c r="D28" s="269">
        <v>4.0814828287106107E-2</v>
      </c>
    </row>
    <row r="29" spans="2:9" x14ac:dyDescent="0.25">
      <c r="B29" s="335" t="s">
        <v>112</v>
      </c>
      <c r="C29" s="338">
        <v>222.29647699999998</v>
      </c>
      <c r="D29" s="339">
        <v>0.241418636400102</v>
      </c>
    </row>
    <row r="30" spans="2:9" ht="15.75" thickBot="1" x14ac:dyDescent="0.3">
      <c r="B30" s="267" t="s">
        <v>329</v>
      </c>
      <c r="C30" s="270">
        <v>226.55099999999999</v>
      </c>
      <c r="D30" s="271">
        <v>0.24603913761116197</v>
      </c>
    </row>
    <row r="31" spans="2:9" ht="15.75" thickBot="1" x14ac:dyDescent="0.3">
      <c r="B31" s="210" t="s">
        <v>280</v>
      </c>
      <c r="C31" s="268">
        <v>-2693.0681864615885</v>
      </c>
      <c r="D31" s="342">
        <v>-2.9247285340831217</v>
      </c>
    </row>
    <row r="32" spans="2:9" ht="12" customHeight="1" x14ac:dyDescent="0.25">
      <c r="B32" s="272" t="s">
        <v>281</v>
      </c>
      <c r="C32" s="298" t="s">
        <v>282</v>
      </c>
      <c r="D32" s="298"/>
    </row>
    <row r="33" spans="2:4" ht="12" customHeight="1" x14ac:dyDescent="0.25">
      <c r="B33" s="297" t="s">
        <v>330</v>
      </c>
      <c r="C33" s="297"/>
      <c r="D33" s="297"/>
    </row>
    <row r="34" spans="2:4" ht="12" customHeight="1" x14ac:dyDescent="0.25">
      <c r="B34" s="297" t="s">
        <v>331</v>
      </c>
      <c r="C34" s="297"/>
      <c r="D34" s="297"/>
    </row>
    <row r="35" spans="2:4" ht="12" customHeight="1" x14ac:dyDescent="0.25">
      <c r="B35" s="297"/>
      <c r="C35" s="297"/>
      <c r="D35" s="297"/>
    </row>
    <row r="36" spans="2:4" x14ac:dyDescent="0.25">
      <c r="B36" s="164"/>
      <c r="C36" s="114"/>
      <c r="D36" s="114"/>
    </row>
  </sheetData>
  <mergeCells count="4">
    <mergeCell ref="B34:D35"/>
    <mergeCell ref="C32:D32"/>
    <mergeCell ref="B2:D2"/>
    <mergeCell ref="B33:D3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2:H16"/>
  <sheetViews>
    <sheetView showGridLines="0" zoomScaleNormal="100" workbookViewId="0"/>
  </sheetViews>
  <sheetFormatPr defaultColWidth="9.140625" defaultRowHeight="12.75" x14ac:dyDescent="0.2"/>
  <cols>
    <col min="1" max="1" width="10" style="11" customWidth="1"/>
    <col min="2" max="2" width="80.140625" style="11" customWidth="1"/>
    <col min="3" max="8" width="11.140625" style="11" customWidth="1"/>
    <col min="9" max="16384" width="9.140625" style="11"/>
  </cols>
  <sheetData>
    <row r="2" spans="2:8" ht="15.75" customHeight="1" thickBot="1" x14ac:dyDescent="0.25">
      <c r="B2" s="20" t="s">
        <v>378</v>
      </c>
      <c r="C2" s="299"/>
      <c r="D2" s="299"/>
      <c r="E2" s="299"/>
      <c r="F2" s="195"/>
      <c r="G2" s="29"/>
      <c r="H2" s="29"/>
    </row>
    <row r="3" spans="2:8" ht="35.25" customHeight="1" thickBot="1" x14ac:dyDescent="0.25">
      <c r="B3" s="8"/>
      <c r="C3" s="15">
        <v>2015</v>
      </c>
      <c r="D3" s="15">
        <v>2016</v>
      </c>
      <c r="E3" s="15">
        <v>2017</v>
      </c>
      <c r="F3" s="15">
        <v>2018</v>
      </c>
      <c r="G3" s="244">
        <v>2019</v>
      </c>
      <c r="H3" s="244">
        <v>2020</v>
      </c>
    </row>
    <row r="4" spans="2:8" x14ac:dyDescent="0.2">
      <c r="B4" s="44" t="s">
        <v>228</v>
      </c>
      <c r="C4" s="119">
        <v>-5.7880000000000003</v>
      </c>
      <c r="D4" s="119">
        <v>-5.7880000000000003</v>
      </c>
      <c r="E4" s="119">
        <v>-5.7880000000000003</v>
      </c>
      <c r="F4" s="119">
        <v>-5.7880000000000003</v>
      </c>
      <c r="G4" s="119">
        <v>-5.7880000000000003</v>
      </c>
      <c r="H4" s="119">
        <v>-5.7880000000000003</v>
      </c>
    </row>
    <row r="5" spans="2:8" x14ac:dyDescent="0.2">
      <c r="B5" s="45" t="s">
        <v>9</v>
      </c>
      <c r="C5" s="119">
        <v>12.147587373735428</v>
      </c>
      <c r="D5" s="119">
        <v>-33.915999999999997</v>
      </c>
      <c r="E5" s="119">
        <v>18.278791999999999</v>
      </c>
      <c r="F5" s="119">
        <v>24.503914999999999</v>
      </c>
      <c r="G5" s="119">
        <v>-20.787853999999999</v>
      </c>
      <c r="H5" s="119">
        <v>32.877236000000003</v>
      </c>
    </row>
    <row r="6" spans="2:8" x14ac:dyDescent="0.2">
      <c r="B6" s="44" t="s">
        <v>225</v>
      </c>
      <c r="C6" s="119"/>
      <c r="D6" s="119">
        <v>-46.1065282</v>
      </c>
      <c r="E6" s="119"/>
      <c r="F6" s="119"/>
      <c r="G6" s="119"/>
      <c r="H6" s="119"/>
    </row>
    <row r="7" spans="2:8" x14ac:dyDescent="0.2">
      <c r="B7" s="246" t="s">
        <v>248</v>
      </c>
      <c r="C7" s="119"/>
      <c r="D7" s="119">
        <v>-26.1</v>
      </c>
      <c r="E7" s="119"/>
      <c r="F7" s="119"/>
      <c r="G7" s="119"/>
      <c r="H7" s="119"/>
    </row>
    <row r="8" spans="2:8" x14ac:dyDescent="0.2">
      <c r="B8" s="246" t="s">
        <v>332</v>
      </c>
      <c r="C8" s="119"/>
      <c r="D8" s="119"/>
      <c r="E8" s="119"/>
      <c r="F8" s="119"/>
      <c r="G8" s="119"/>
      <c r="H8" s="119">
        <v>-88.6</v>
      </c>
    </row>
    <row r="9" spans="2:8" x14ac:dyDescent="0.2">
      <c r="B9" s="246" t="s">
        <v>333</v>
      </c>
      <c r="C9" s="119"/>
      <c r="D9" s="119"/>
      <c r="E9" s="119"/>
      <c r="F9" s="119"/>
      <c r="G9" s="119"/>
      <c r="H9" s="119">
        <v>-1681.4</v>
      </c>
    </row>
    <row r="10" spans="2:8" x14ac:dyDescent="0.2">
      <c r="B10" s="172" t="s">
        <v>316</v>
      </c>
      <c r="C10" s="185"/>
      <c r="D10" s="185"/>
      <c r="E10" s="185"/>
      <c r="F10" s="185"/>
      <c r="G10" s="185"/>
      <c r="H10" s="185">
        <v>70.869793000000001</v>
      </c>
    </row>
    <row r="11" spans="2:8" ht="18" customHeight="1" thickBot="1" x14ac:dyDescent="0.25">
      <c r="B11" s="46" t="s">
        <v>10</v>
      </c>
      <c r="C11" s="120">
        <v>6.3595873737354278</v>
      </c>
      <c r="D11" s="120">
        <v>-111.91052819999999</v>
      </c>
      <c r="E11" s="120">
        <v>12.490791999999999</v>
      </c>
      <c r="F11" s="120">
        <v>18.715914999999999</v>
      </c>
      <c r="G11" s="120">
        <v>-26.575854</v>
      </c>
      <c r="H11" s="120">
        <v>-1672.0409710000001</v>
      </c>
    </row>
    <row r="12" spans="2:8" ht="13.5" thickBot="1" x14ac:dyDescent="0.25">
      <c r="B12" s="47" t="s">
        <v>11</v>
      </c>
      <c r="C12" s="121">
        <v>7.9735845758895241E-3</v>
      </c>
      <c r="D12" s="121">
        <v>-0.13807336024716826</v>
      </c>
      <c r="E12" s="121">
        <v>1.4792004037286036E-2</v>
      </c>
      <c r="F12" s="121">
        <v>2.0927999059286866E-2</v>
      </c>
      <c r="G12" s="121">
        <v>-2.8257745698945132E-2</v>
      </c>
      <c r="H12" s="121">
        <v>-1.8158715633802982</v>
      </c>
    </row>
    <row r="13" spans="2:8" x14ac:dyDescent="0.2">
      <c r="G13" s="286" t="s">
        <v>8</v>
      </c>
      <c r="H13" s="286"/>
    </row>
    <row r="14" spans="2:8" ht="14.45" customHeight="1" x14ac:dyDescent="0.2">
      <c r="B14" s="165"/>
      <c r="G14" s="196"/>
      <c r="H14" s="29"/>
    </row>
    <row r="16" spans="2:8" x14ac:dyDescent="0.2">
      <c r="B16" s="200"/>
    </row>
  </sheetData>
  <mergeCells count="2">
    <mergeCell ref="C2:E2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pageSetUpPr fitToPage="1"/>
  </sheetPr>
  <dimension ref="A1:G50"/>
  <sheetViews>
    <sheetView showGridLines="0" zoomScaleNormal="100" workbookViewId="0">
      <pane xSplit="2" topLeftCell="C1" activePane="topRight" state="frozen"/>
      <selection pane="topRight"/>
    </sheetView>
  </sheetViews>
  <sheetFormatPr defaultColWidth="9.140625" defaultRowHeight="12.75" x14ac:dyDescent="0.2"/>
  <cols>
    <col min="1" max="1" width="11.28515625" style="11" customWidth="1"/>
    <col min="2" max="2" width="100.42578125" style="11" customWidth="1"/>
    <col min="3" max="3" width="7.5703125" style="11" customWidth="1"/>
    <col min="4" max="5" width="7.5703125" style="14" customWidth="1"/>
    <col min="6" max="7" width="7.5703125" style="11" customWidth="1"/>
    <col min="8" max="16384" width="9.140625" style="11"/>
  </cols>
  <sheetData>
    <row r="1" spans="1:7" ht="15.75" x14ac:dyDescent="0.25">
      <c r="B1" s="168"/>
      <c r="C1" s="168"/>
      <c r="D1" s="194"/>
      <c r="E1" s="193"/>
    </row>
    <row r="2" spans="1:7" ht="13.5" customHeight="1" thickBot="1" x14ac:dyDescent="0.3">
      <c r="B2" s="186" t="s">
        <v>377</v>
      </c>
      <c r="C2" s="300"/>
      <c r="D2" s="300"/>
      <c r="E2" s="300"/>
      <c r="F2" s="197"/>
      <c r="G2" s="197"/>
    </row>
    <row r="3" spans="1:7" ht="15.75" x14ac:dyDescent="0.2">
      <c r="B3" s="169"/>
      <c r="C3" s="205">
        <v>2016</v>
      </c>
      <c r="D3" s="170">
        <v>2017</v>
      </c>
      <c r="E3" s="170">
        <v>2018</v>
      </c>
      <c r="F3" s="170">
        <v>2019</v>
      </c>
      <c r="G3" s="170">
        <v>2020</v>
      </c>
    </row>
    <row r="4" spans="1:7" x14ac:dyDescent="0.2">
      <c r="B4" s="225" t="s">
        <v>272</v>
      </c>
      <c r="C4" s="232">
        <v>-76.900000000000006</v>
      </c>
      <c r="D4" s="233">
        <v>0</v>
      </c>
      <c r="E4" s="233">
        <v>0</v>
      </c>
      <c r="F4" s="233">
        <v>0</v>
      </c>
      <c r="G4" s="233">
        <v>0</v>
      </c>
    </row>
    <row r="5" spans="1:7" x14ac:dyDescent="0.2">
      <c r="B5" s="225" t="s">
        <v>285</v>
      </c>
      <c r="C5" s="232">
        <v>-119.73912199999999</v>
      </c>
      <c r="D5" s="232">
        <v>21.033387110155985</v>
      </c>
      <c r="E5" s="232">
        <v>35.369999999999997</v>
      </c>
      <c r="F5" s="232">
        <v>36.826147871760625</v>
      </c>
      <c r="G5" s="232">
        <v>0</v>
      </c>
    </row>
    <row r="6" spans="1:7" x14ac:dyDescent="0.2">
      <c r="B6" s="225" t="s">
        <v>273</v>
      </c>
      <c r="C6" s="232">
        <v>12.550390918238401</v>
      </c>
      <c r="D6" s="233">
        <v>0</v>
      </c>
      <c r="E6" s="233">
        <v>0</v>
      </c>
      <c r="F6" s="233">
        <v>0</v>
      </c>
      <c r="G6" s="233">
        <v>0</v>
      </c>
    </row>
    <row r="7" spans="1:7" x14ac:dyDescent="0.2">
      <c r="B7" s="225" t="s">
        <v>274</v>
      </c>
      <c r="C7" s="232">
        <v>-11.290000000000003</v>
      </c>
      <c r="D7" s="233">
        <v>0</v>
      </c>
      <c r="E7" s="233">
        <v>0</v>
      </c>
      <c r="F7" s="233">
        <v>-5.3001589999999998</v>
      </c>
      <c r="G7" s="233">
        <v>0</v>
      </c>
    </row>
    <row r="8" spans="1:7" x14ac:dyDescent="0.2">
      <c r="B8" s="198" t="s">
        <v>259</v>
      </c>
      <c r="C8" s="229">
        <v>0</v>
      </c>
      <c r="D8" s="230">
        <v>-121.34101605901982</v>
      </c>
      <c r="E8" s="230">
        <v>0</v>
      </c>
      <c r="F8" s="230">
        <v>0</v>
      </c>
      <c r="G8" s="230">
        <v>0</v>
      </c>
    </row>
    <row r="9" spans="1:7" x14ac:dyDescent="0.2">
      <c r="A9" s="22"/>
      <c r="B9" s="198" t="s">
        <v>260</v>
      </c>
      <c r="C9" s="229">
        <v>0</v>
      </c>
      <c r="D9" s="231" t="s">
        <v>271</v>
      </c>
      <c r="E9" s="231">
        <v>-100</v>
      </c>
      <c r="F9" s="231">
        <v>0</v>
      </c>
      <c r="G9" s="231">
        <v>0</v>
      </c>
    </row>
    <row r="10" spans="1:7" x14ac:dyDescent="0.2">
      <c r="A10" s="22"/>
      <c r="B10" s="117" t="s">
        <v>261</v>
      </c>
      <c r="C10" s="229">
        <v>0</v>
      </c>
      <c r="D10" s="230">
        <v>-34.260339999999999</v>
      </c>
      <c r="E10" s="230">
        <v>0</v>
      </c>
      <c r="F10" s="230">
        <v>0</v>
      </c>
      <c r="G10" s="230">
        <v>0</v>
      </c>
    </row>
    <row r="11" spans="1:7" x14ac:dyDescent="0.2">
      <c r="B11" s="198" t="s">
        <v>262</v>
      </c>
      <c r="C11" s="229">
        <v>0</v>
      </c>
      <c r="D11" s="166" t="s">
        <v>271</v>
      </c>
      <c r="E11" s="166">
        <v>23.664999999999999</v>
      </c>
      <c r="F11" s="166">
        <v>31.735248130000013</v>
      </c>
      <c r="G11" s="166">
        <v>0</v>
      </c>
    </row>
    <row r="12" spans="1:7" x14ac:dyDescent="0.2">
      <c r="B12" s="198" t="s">
        <v>263</v>
      </c>
      <c r="C12" s="229">
        <v>197.34218988336801</v>
      </c>
      <c r="D12" s="166">
        <v>107.183787560751</v>
      </c>
      <c r="E12" s="166">
        <v>-57.1274131496222</v>
      </c>
      <c r="F12" s="166">
        <v>215.708</v>
      </c>
      <c r="G12" s="166">
        <v>-24</v>
      </c>
    </row>
    <row r="13" spans="1:7" x14ac:dyDescent="0.2">
      <c r="B13" s="117" t="s">
        <v>284</v>
      </c>
      <c r="C13" s="229">
        <v>19.395</v>
      </c>
      <c r="D13" s="166">
        <v>-10.673</v>
      </c>
      <c r="E13" s="166">
        <v>-20.215</v>
      </c>
      <c r="F13" s="166">
        <v>-17.390999999999998</v>
      </c>
      <c r="G13" s="166">
        <v>-15.603999999999999</v>
      </c>
    </row>
    <row r="14" spans="1:7" x14ac:dyDescent="0.2">
      <c r="B14" s="198" t="s">
        <v>264</v>
      </c>
      <c r="C14" s="229">
        <v>0</v>
      </c>
      <c r="D14" s="166">
        <v>29.565999999999999</v>
      </c>
      <c r="E14" s="166">
        <v>2.9090000000000025</v>
      </c>
      <c r="F14" s="166">
        <v>35.869999999999997</v>
      </c>
      <c r="G14" s="166">
        <v>0</v>
      </c>
    </row>
    <row r="15" spans="1:7" x14ac:dyDescent="0.2">
      <c r="B15" s="198" t="s">
        <v>265</v>
      </c>
      <c r="C15" s="229">
        <v>0</v>
      </c>
      <c r="D15" s="166">
        <v>96.521032393232005</v>
      </c>
      <c r="E15" s="166">
        <v>0</v>
      </c>
      <c r="F15" s="166">
        <v>0</v>
      </c>
      <c r="G15" s="166">
        <v>0</v>
      </c>
    </row>
    <row r="16" spans="1:7" x14ac:dyDescent="0.2">
      <c r="B16" s="198" t="s">
        <v>266</v>
      </c>
      <c r="C16" s="229">
        <v>0</v>
      </c>
      <c r="D16" s="166">
        <v>70.444000000000003</v>
      </c>
      <c r="E16" s="166">
        <v>0</v>
      </c>
      <c r="F16" s="166">
        <v>0</v>
      </c>
      <c r="G16" s="166">
        <v>0</v>
      </c>
    </row>
    <row r="17" spans="2:7" x14ac:dyDescent="0.2">
      <c r="B17" s="198" t="s">
        <v>267</v>
      </c>
      <c r="C17" s="229">
        <v>0</v>
      </c>
      <c r="D17" s="166">
        <v>-28.109937500000001</v>
      </c>
      <c r="E17" s="166">
        <v>-32.183121323529399</v>
      </c>
      <c r="F17" s="166">
        <v>-40.891274509803914</v>
      </c>
      <c r="G17" s="166">
        <v>-49.167666666666676</v>
      </c>
    </row>
    <row r="18" spans="2:7" x14ac:dyDescent="0.2">
      <c r="B18" s="117" t="s">
        <v>268</v>
      </c>
      <c r="C18" s="229">
        <v>0</v>
      </c>
      <c r="D18" s="166">
        <v>16.259273279999999</v>
      </c>
      <c r="E18" s="166">
        <v>14.032331860000001</v>
      </c>
      <c r="F18" s="166">
        <v>-23.149000000000001</v>
      </c>
      <c r="G18" s="166">
        <v>0</v>
      </c>
    </row>
    <row r="19" spans="2:7" x14ac:dyDescent="0.2">
      <c r="B19" s="198" t="s">
        <v>269</v>
      </c>
      <c r="C19" s="229">
        <v>0</v>
      </c>
      <c r="D19" s="166">
        <v>62.586453199638932</v>
      </c>
      <c r="E19" s="166">
        <v>0</v>
      </c>
      <c r="F19" s="166">
        <v>-39.896952380952385</v>
      </c>
      <c r="G19" s="166">
        <v>0</v>
      </c>
    </row>
    <row r="20" spans="2:7" x14ac:dyDescent="0.2">
      <c r="B20" s="198" t="s">
        <v>299</v>
      </c>
      <c r="C20" s="229">
        <v>0</v>
      </c>
      <c r="D20" s="166">
        <v>0</v>
      </c>
      <c r="E20" s="166">
        <v>0</v>
      </c>
      <c r="F20" s="166">
        <v>-31.392832605914791</v>
      </c>
      <c r="G20" s="166">
        <v>0</v>
      </c>
    </row>
    <row r="21" spans="2:7" x14ac:dyDescent="0.2">
      <c r="B21" s="198" t="s">
        <v>300</v>
      </c>
      <c r="C21" s="229">
        <v>0</v>
      </c>
      <c r="D21" s="166">
        <v>0</v>
      </c>
      <c r="E21" s="166">
        <v>0</v>
      </c>
      <c r="F21" s="166">
        <v>-24.256</v>
      </c>
      <c r="G21" s="166">
        <v>0</v>
      </c>
    </row>
    <row r="22" spans="2:7" x14ac:dyDescent="0.2">
      <c r="B22" s="198" t="s">
        <v>270</v>
      </c>
      <c r="C22" s="229">
        <v>0</v>
      </c>
      <c r="D22" s="166">
        <v>30.071000000000002</v>
      </c>
      <c r="E22" s="166">
        <v>0</v>
      </c>
      <c r="F22" s="166">
        <v>0</v>
      </c>
      <c r="G22" s="166">
        <v>0</v>
      </c>
    </row>
    <row r="23" spans="2:7" ht="25.5" x14ac:dyDescent="0.2">
      <c r="B23" s="198" t="s">
        <v>298</v>
      </c>
      <c r="C23" s="229">
        <v>0</v>
      </c>
      <c r="D23" s="166">
        <v>0</v>
      </c>
      <c r="E23" s="166">
        <v>0</v>
      </c>
      <c r="F23" s="166">
        <v>65</v>
      </c>
      <c r="G23" s="166">
        <v>0</v>
      </c>
    </row>
    <row r="24" spans="2:7" x14ac:dyDescent="0.2">
      <c r="B24" s="117" t="s">
        <v>302</v>
      </c>
      <c r="C24" s="229">
        <v>0</v>
      </c>
      <c r="D24" s="166">
        <v>0</v>
      </c>
      <c r="E24" s="166">
        <v>-15</v>
      </c>
      <c r="F24" s="166">
        <v>-9.7159999999999993</v>
      </c>
      <c r="G24" s="166">
        <v>0</v>
      </c>
    </row>
    <row r="25" spans="2:7" x14ac:dyDescent="0.2">
      <c r="B25" s="198" t="s">
        <v>295</v>
      </c>
      <c r="C25" s="229">
        <v>0</v>
      </c>
      <c r="D25" s="166">
        <v>0</v>
      </c>
      <c r="E25" s="166">
        <v>0</v>
      </c>
      <c r="F25" s="166">
        <v>84.895259659999994</v>
      </c>
      <c r="G25" s="166">
        <v>0</v>
      </c>
    </row>
    <row r="26" spans="2:7" x14ac:dyDescent="0.2">
      <c r="B26" s="198" t="s">
        <v>296</v>
      </c>
      <c r="C26" s="229">
        <v>0</v>
      </c>
      <c r="D26" s="166">
        <v>0</v>
      </c>
      <c r="E26" s="166">
        <v>0</v>
      </c>
      <c r="F26" s="166">
        <v>-84.895259659999994</v>
      </c>
      <c r="G26" s="166">
        <v>0</v>
      </c>
    </row>
    <row r="27" spans="2:7" x14ac:dyDescent="0.2">
      <c r="B27" s="198" t="s">
        <v>301</v>
      </c>
      <c r="C27" s="229">
        <v>0</v>
      </c>
      <c r="D27" s="166">
        <v>0</v>
      </c>
      <c r="E27" s="166">
        <v>0</v>
      </c>
      <c r="F27" s="166">
        <v>-30.064089434345497</v>
      </c>
      <c r="G27" s="166">
        <v>11.12002370004646</v>
      </c>
    </row>
    <row r="28" spans="2:7" x14ac:dyDescent="0.2">
      <c r="B28" s="198" t="s">
        <v>297</v>
      </c>
      <c r="C28" s="229">
        <v>0</v>
      </c>
      <c r="D28" s="166">
        <v>0</v>
      </c>
      <c r="E28" s="166">
        <v>0</v>
      </c>
      <c r="F28" s="166">
        <v>-15.7423391136</v>
      </c>
      <c r="G28" s="166">
        <v>0</v>
      </c>
    </row>
    <row r="29" spans="2:7" x14ac:dyDescent="0.2">
      <c r="B29" s="198" t="s">
        <v>303</v>
      </c>
      <c r="C29" s="229">
        <v>0</v>
      </c>
      <c r="D29" s="166">
        <v>0</v>
      </c>
      <c r="E29" s="166">
        <v>0</v>
      </c>
      <c r="F29" s="166">
        <v>0</v>
      </c>
      <c r="G29" s="166">
        <v>0</v>
      </c>
    </row>
    <row r="30" spans="2:7" x14ac:dyDescent="0.2">
      <c r="B30" s="240" t="s">
        <v>304</v>
      </c>
      <c r="C30" s="229">
        <v>0</v>
      </c>
      <c r="D30" s="166">
        <v>0</v>
      </c>
      <c r="E30" s="166">
        <v>0</v>
      </c>
      <c r="F30" s="166">
        <v>-5.3001589999999998</v>
      </c>
      <c r="G30" s="166">
        <v>-22.777408000000001</v>
      </c>
    </row>
    <row r="31" spans="2:7" x14ac:dyDescent="0.2">
      <c r="B31" s="240" t="s">
        <v>305</v>
      </c>
      <c r="C31" s="229">
        <v>0</v>
      </c>
      <c r="D31" s="166">
        <v>0</v>
      </c>
      <c r="E31" s="166">
        <v>0</v>
      </c>
      <c r="F31" s="166">
        <v>0</v>
      </c>
      <c r="G31" s="166">
        <v>-41.654178652346133</v>
      </c>
    </row>
    <row r="32" spans="2:7" x14ac:dyDescent="0.2">
      <c r="B32" s="240" t="s">
        <v>306</v>
      </c>
      <c r="C32" s="229">
        <v>0</v>
      </c>
      <c r="D32" s="166">
        <v>0</v>
      </c>
      <c r="E32" s="166">
        <v>0</v>
      </c>
      <c r="F32" s="166">
        <v>0</v>
      </c>
      <c r="G32" s="166">
        <v>-112.05371674352327</v>
      </c>
    </row>
    <row r="33" spans="1:7" x14ac:dyDescent="0.2">
      <c r="B33" s="240" t="s">
        <v>307</v>
      </c>
      <c r="C33" s="229">
        <v>0</v>
      </c>
      <c r="D33" s="166">
        <v>0</v>
      </c>
      <c r="E33" s="166">
        <v>0</v>
      </c>
      <c r="F33" s="166">
        <v>0</v>
      </c>
      <c r="G33" s="166">
        <v>-19.49977402</v>
      </c>
    </row>
    <row r="34" spans="1:7" x14ac:dyDescent="0.2">
      <c r="B34" s="240" t="s">
        <v>308</v>
      </c>
      <c r="C34" s="229">
        <v>0</v>
      </c>
      <c r="D34" s="166">
        <v>0</v>
      </c>
      <c r="E34" s="166">
        <v>0</v>
      </c>
      <c r="F34" s="166">
        <v>0</v>
      </c>
      <c r="G34" s="166">
        <v>-81.019966976646515</v>
      </c>
    </row>
    <row r="35" spans="1:7" x14ac:dyDescent="0.2">
      <c r="B35" s="240" t="s">
        <v>309</v>
      </c>
      <c r="C35" s="229">
        <v>0</v>
      </c>
      <c r="D35" s="166">
        <v>0</v>
      </c>
      <c r="E35" s="166">
        <v>0</v>
      </c>
      <c r="F35" s="166">
        <v>0</v>
      </c>
      <c r="G35" s="166">
        <v>-33.623449219199998</v>
      </c>
    </row>
    <row r="36" spans="1:7" x14ac:dyDescent="0.2">
      <c r="B36" s="240" t="s">
        <v>310</v>
      </c>
      <c r="C36" s="229">
        <v>0</v>
      </c>
      <c r="D36" s="166">
        <v>0</v>
      </c>
      <c r="E36" s="166">
        <v>0</v>
      </c>
      <c r="F36" s="166">
        <v>0</v>
      </c>
      <c r="G36" s="166">
        <v>73.7</v>
      </c>
    </row>
    <row r="37" spans="1:7" x14ac:dyDescent="0.2">
      <c r="B37" s="240" t="s">
        <v>311</v>
      </c>
      <c r="C37" s="229">
        <v>0</v>
      </c>
      <c r="D37" s="166">
        <v>0</v>
      </c>
      <c r="E37" s="166">
        <v>0</v>
      </c>
      <c r="F37" s="166">
        <v>0</v>
      </c>
      <c r="G37" s="166">
        <v>-13</v>
      </c>
    </row>
    <row r="38" spans="1:7" x14ac:dyDescent="0.2">
      <c r="B38" s="240" t="s">
        <v>312</v>
      </c>
      <c r="C38" s="229">
        <v>0</v>
      </c>
      <c r="D38" s="166">
        <v>0</v>
      </c>
      <c r="E38" s="166">
        <v>0</v>
      </c>
      <c r="F38" s="166">
        <v>0</v>
      </c>
      <c r="G38" s="166">
        <v>-57.822393444444401</v>
      </c>
    </row>
    <row r="39" spans="1:7" x14ac:dyDescent="0.2">
      <c r="B39" s="240" t="s">
        <v>313</v>
      </c>
      <c r="C39" s="229">
        <v>0</v>
      </c>
      <c r="D39" s="166">
        <v>0</v>
      </c>
      <c r="E39" s="166">
        <v>0</v>
      </c>
      <c r="F39" s="166">
        <v>0</v>
      </c>
      <c r="G39" s="166">
        <v>-27.562999999999999</v>
      </c>
    </row>
    <row r="40" spans="1:7" x14ac:dyDescent="0.2">
      <c r="B40" s="240" t="s">
        <v>314</v>
      </c>
      <c r="C40" s="229">
        <v>0</v>
      </c>
      <c r="D40" s="166">
        <v>0</v>
      </c>
      <c r="E40" s="166">
        <v>0</v>
      </c>
      <c r="F40" s="166">
        <v>0</v>
      </c>
      <c r="G40" s="166">
        <v>-23.7</v>
      </c>
    </row>
    <row r="41" spans="1:7" ht="13.5" thickBot="1" x14ac:dyDescent="0.25">
      <c r="B41" s="240" t="s">
        <v>376</v>
      </c>
      <c r="C41" s="229">
        <v>0</v>
      </c>
      <c r="D41" s="166">
        <v>0</v>
      </c>
      <c r="E41" s="166">
        <v>0</v>
      </c>
      <c r="F41" s="166">
        <v>0</v>
      </c>
      <c r="G41" s="166">
        <v>-27.888293214126985</v>
      </c>
    </row>
    <row r="42" spans="1:7" ht="13.5" thickBot="1" x14ac:dyDescent="0.25">
      <c r="A42" s="22"/>
      <c r="B42" s="333" t="s">
        <v>251</v>
      </c>
      <c r="C42" s="334">
        <v>21.358458801606435</v>
      </c>
      <c r="D42" s="334">
        <v>239.2806399847581</v>
      </c>
      <c r="E42" s="334">
        <v>-148.54920261315158</v>
      </c>
      <c r="F42" s="334">
        <v>142.03958995714402</v>
      </c>
      <c r="G42" s="334">
        <v>-464.55382323690748</v>
      </c>
    </row>
    <row r="43" spans="1:7" ht="15.6" customHeight="1" x14ac:dyDescent="0.2">
      <c r="C43" s="228"/>
      <c r="D43" s="228"/>
      <c r="E43" s="228"/>
      <c r="G43" s="228" t="s">
        <v>8</v>
      </c>
    </row>
    <row r="44" spans="1:7" s="14" customFormat="1" ht="15.75" x14ac:dyDescent="0.25">
      <c r="B44" s="187" t="s">
        <v>374</v>
      </c>
      <c r="C44" s="187"/>
      <c r="D44" s="171"/>
      <c r="E44" s="171"/>
      <c r="F44" s="171"/>
      <c r="G44" s="171"/>
    </row>
    <row r="45" spans="1:7" x14ac:dyDescent="0.2">
      <c r="B45" s="14" t="s">
        <v>283</v>
      </c>
      <c r="C45" s="161">
        <v>49.167028549999976</v>
      </c>
      <c r="D45" s="161">
        <v>10.344233849999867</v>
      </c>
      <c r="E45" s="161">
        <v>-71.054935309999806</v>
      </c>
      <c r="F45" s="161">
        <v>29.3658829499999</v>
      </c>
      <c r="G45" s="161">
        <v>6.7850288899995519</v>
      </c>
    </row>
    <row r="46" spans="1:7" x14ac:dyDescent="0.2">
      <c r="B46" s="14" t="s">
        <v>250</v>
      </c>
      <c r="C46" s="161">
        <v>9.7789999999999964</v>
      </c>
      <c r="D46" s="161">
        <v>8.6010000000000275</v>
      </c>
      <c r="E46" s="161">
        <v>-0.99000000000000909</v>
      </c>
      <c r="F46" s="161">
        <v>30.342999999999989</v>
      </c>
      <c r="G46" s="161">
        <v>35.484000000000009</v>
      </c>
    </row>
    <row r="47" spans="1:7" x14ac:dyDescent="0.2">
      <c r="B47" s="331" t="s">
        <v>375</v>
      </c>
      <c r="C47" s="332">
        <v>58.946028549999973</v>
      </c>
      <c r="D47" s="332">
        <v>18.945233849999894</v>
      </c>
      <c r="E47" s="332">
        <v>-72.044935309999815</v>
      </c>
      <c r="F47" s="332">
        <v>59.708882949999889</v>
      </c>
      <c r="G47" s="332">
        <v>42.269028889999561</v>
      </c>
    </row>
    <row r="48" spans="1:7" x14ac:dyDescent="0.2">
      <c r="G48" s="330" t="s">
        <v>8</v>
      </c>
    </row>
    <row r="49" spans="3:5" x14ac:dyDescent="0.2">
      <c r="C49" s="14"/>
      <c r="E49" s="11"/>
    </row>
    <row r="50" spans="3:5" x14ac:dyDescent="0.2">
      <c r="D50" s="175"/>
      <c r="E50" s="175"/>
    </row>
  </sheetData>
  <mergeCells count="1">
    <mergeCell ref="C2:E2"/>
  </mergeCells>
  <pageMargins left="0.7" right="0.7" top="0.75" bottom="0.75" header="0.3" footer="0.3"/>
  <pageSetup paperSize="9" scale="78" orientation="portrait" r:id="rId1"/>
  <ignoredErrors>
    <ignoredError sqref="D9:D1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2:K29"/>
  <sheetViews>
    <sheetView showGridLines="0" zoomScaleNormal="100" workbookViewId="0"/>
  </sheetViews>
  <sheetFormatPr defaultColWidth="9.140625" defaultRowHeight="12.75" x14ac:dyDescent="0.2"/>
  <cols>
    <col min="1" max="1" width="9.5703125" style="11" customWidth="1"/>
    <col min="2" max="2" width="64.7109375" style="11" bestFit="1" customWidth="1"/>
    <col min="3" max="16384" width="9.140625" style="11"/>
  </cols>
  <sheetData>
    <row r="2" spans="1:11" ht="13.5" thickBot="1" x14ac:dyDescent="0.25">
      <c r="B2" s="301" t="s">
        <v>373</v>
      </c>
      <c r="C2" s="301"/>
      <c r="D2" s="301"/>
      <c r="E2" s="301"/>
      <c r="F2" s="301"/>
      <c r="G2" s="301"/>
    </row>
    <row r="3" spans="1:11" ht="13.5" thickBot="1" x14ac:dyDescent="0.25">
      <c r="B3" s="102" t="s">
        <v>224</v>
      </c>
      <c r="C3" s="329">
        <v>2012</v>
      </c>
      <c r="D3" s="329">
        <v>2013</v>
      </c>
      <c r="E3" s="329">
        <v>2014</v>
      </c>
      <c r="F3" s="329">
        <v>2015</v>
      </c>
      <c r="G3" s="329">
        <v>2016</v>
      </c>
      <c r="H3" s="329">
        <v>2017</v>
      </c>
      <c r="I3" s="329">
        <v>2018</v>
      </c>
      <c r="J3" s="329">
        <v>2019</v>
      </c>
      <c r="K3" s="329">
        <v>2020</v>
      </c>
    </row>
    <row r="4" spans="1:11" x14ac:dyDescent="0.2">
      <c r="B4" s="97" t="s">
        <v>18</v>
      </c>
      <c r="C4" s="324">
        <v>2382.835</v>
      </c>
      <c r="D4" s="324">
        <v>2513.4290000000001</v>
      </c>
      <c r="E4" s="324">
        <v>3139.0479999999998</v>
      </c>
      <c r="F4" s="324">
        <v>5096.6629999999996</v>
      </c>
      <c r="G4" s="324">
        <v>2758.6930000000002</v>
      </c>
      <c r="H4" s="324">
        <v>2845.4549999999999</v>
      </c>
      <c r="I4" s="324">
        <v>3348.3049999999998</v>
      </c>
      <c r="J4" s="324">
        <v>3350.3649999999998</v>
      </c>
      <c r="K4" s="324">
        <v>3190.893</v>
      </c>
    </row>
    <row r="5" spans="1:11" x14ac:dyDescent="0.2">
      <c r="B5" s="100" t="s">
        <v>19</v>
      </c>
      <c r="C5" s="325">
        <v>976.24300000000005</v>
      </c>
      <c r="D5" s="325">
        <v>1212.5039999999999</v>
      </c>
      <c r="E5" s="325">
        <v>1280.576</v>
      </c>
      <c r="F5" s="325">
        <v>2788.8150000000001</v>
      </c>
      <c r="G5" s="325">
        <v>767.24800000000005</v>
      </c>
      <c r="H5" s="325">
        <v>631.81200000000001</v>
      </c>
      <c r="I5" s="325">
        <v>956.63900000000001</v>
      </c>
      <c r="J5" s="325">
        <v>889.91499999999996</v>
      </c>
      <c r="K5" s="325">
        <v>931.36699999999996</v>
      </c>
    </row>
    <row r="6" spans="1:11" x14ac:dyDescent="0.2">
      <c r="B6" s="98" t="s">
        <v>20</v>
      </c>
      <c r="C6" s="325">
        <v>812.41600000000005</v>
      </c>
      <c r="D6" s="325">
        <v>969.77099999999996</v>
      </c>
      <c r="E6" s="325">
        <v>970.53899999999999</v>
      </c>
      <c r="F6" s="325">
        <v>2345.375</v>
      </c>
      <c r="G6" s="325">
        <v>506.88200000000001</v>
      </c>
      <c r="H6" s="325">
        <v>440.24799999999999</v>
      </c>
      <c r="I6" s="325">
        <v>748.95899999999995</v>
      </c>
      <c r="J6" s="325">
        <v>587.39300000000003</v>
      </c>
      <c r="K6" s="325">
        <v>573.62400000000002</v>
      </c>
    </row>
    <row r="7" spans="1:11" x14ac:dyDescent="0.2">
      <c r="B7" s="101" t="s">
        <v>23</v>
      </c>
      <c r="C7" s="325">
        <v>163.827</v>
      </c>
      <c r="D7" s="325">
        <v>242.73299999999995</v>
      </c>
      <c r="E7" s="325">
        <v>310.03700000000003</v>
      </c>
      <c r="F7" s="325">
        <v>443.44000000000005</v>
      </c>
      <c r="G7" s="325">
        <v>260.36600000000004</v>
      </c>
      <c r="H7" s="325">
        <v>191.56400000000002</v>
      </c>
      <c r="I7" s="325">
        <v>207.68000000000006</v>
      </c>
      <c r="J7" s="325">
        <v>302.52199999999993</v>
      </c>
      <c r="K7" s="325">
        <v>357.74299999999994</v>
      </c>
    </row>
    <row r="8" spans="1:11" ht="13.5" thickBot="1" x14ac:dyDescent="0.25">
      <c r="B8" s="48" t="s">
        <v>21</v>
      </c>
      <c r="C8" s="326">
        <v>1570.4189999999999</v>
      </c>
      <c r="D8" s="326">
        <v>1543.6580000000001</v>
      </c>
      <c r="E8" s="326">
        <v>2168.509</v>
      </c>
      <c r="F8" s="326">
        <v>2751.2879999999996</v>
      </c>
      <c r="G8" s="326">
        <v>2251.8110000000001</v>
      </c>
      <c r="H8" s="326">
        <v>2405.2069999999999</v>
      </c>
      <c r="I8" s="326">
        <v>2599.346</v>
      </c>
      <c r="J8" s="326">
        <v>2762.9719999999998</v>
      </c>
      <c r="K8" s="326">
        <v>2617.2690000000002</v>
      </c>
    </row>
    <row r="9" spans="1:11" ht="15" x14ac:dyDescent="0.25">
      <c r="B9" s="97" t="s">
        <v>245</v>
      </c>
      <c r="C9" s="327"/>
      <c r="D9" s="328"/>
      <c r="E9" s="328"/>
      <c r="F9" s="328">
        <v>2008.4684999999999</v>
      </c>
      <c r="G9" s="328">
        <v>2178.8164999999999</v>
      </c>
      <c r="H9" s="328">
        <v>2394.2037500000001</v>
      </c>
      <c r="I9" s="328">
        <v>2501.913</v>
      </c>
      <c r="J9" s="328">
        <v>2504.8339999999998</v>
      </c>
      <c r="K9" s="328">
        <v>2596.1985</v>
      </c>
    </row>
    <row r="10" spans="1:11" ht="15" x14ac:dyDescent="0.25">
      <c r="B10" s="99"/>
      <c r="C10" s="99"/>
      <c r="D10" s="99"/>
      <c r="E10" s="99"/>
      <c r="F10" s="99"/>
      <c r="G10" s="99"/>
      <c r="H10" s="22"/>
    </row>
    <row r="11" spans="1:11" ht="15" x14ac:dyDescent="0.25">
      <c r="B11"/>
      <c r="C11" s="103"/>
      <c r="D11" s="103"/>
      <c r="E11" s="103"/>
      <c r="F11" s="103"/>
      <c r="G11" s="103"/>
    </row>
    <row r="12" spans="1:11" x14ac:dyDescent="0.2">
      <c r="B12" s="302"/>
      <c r="C12" s="302"/>
      <c r="D12" s="302"/>
      <c r="E12" s="302"/>
      <c r="F12" s="302"/>
      <c r="G12" s="302"/>
    </row>
    <row r="13" spans="1:11" x14ac:dyDescent="0.2">
      <c r="B13" s="157"/>
      <c r="C13" s="158"/>
      <c r="D13" s="158"/>
      <c r="E13" s="158"/>
      <c r="F13" s="158"/>
      <c r="G13" s="158"/>
      <c r="H13" s="22"/>
    </row>
    <row r="14" spans="1:11" x14ac:dyDescent="0.2">
      <c r="A14" s="14"/>
      <c r="B14" s="97"/>
      <c r="C14" s="159"/>
      <c r="D14" s="159"/>
      <c r="E14" s="159"/>
      <c r="F14" s="159"/>
      <c r="G14" s="159"/>
      <c r="H14" s="29"/>
    </row>
    <row r="15" spans="1:11" x14ac:dyDescent="0.2">
      <c r="A15" s="14"/>
      <c r="B15" s="100"/>
      <c r="C15" s="109"/>
      <c r="D15" s="109"/>
      <c r="E15" s="109"/>
      <c r="F15" s="109"/>
      <c r="G15" s="109"/>
      <c r="H15" s="29"/>
    </row>
    <row r="16" spans="1:11" x14ac:dyDescent="0.2">
      <c r="A16" s="14"/>
      <c r="B16" s="98"/>
      <c r="C16" s="109"/>
      <c r="D16" s="109"/>
      <c r="E16" s="109"/>
      <c r="F16" s="109"/>
      <c r="G16" s="109"/>
      <c r="H16" s="29"/>
    </row>
    <row r="17" spans="1:8" x14ac:dyDescent="0.2">
      <c r="A17" s="14"/>
      <c r="B17" s="101"/>
      <c r="C17" s="110"/>
      <c r="D17" s="110"/>
      <c r="E17" s="110"/>
      <c r="F17" s="110"/>
      <c r="G17" s="111"/>
      <c r="H17" s="29"/>
    </row>
    <row r="18" spans="1:8" x14ac:dyDescent="0.2">
      <c r="A18" s="14"/>
      <c r="B18" s="157"/>
      <c r="C18" s="160"/>
      <c r="D18" s="160"/>
      <c r="E18" s="160"/>
      <c r="F18" s="160"/>
      <c r="G18" s="160"/>
      <c r="H18" s="29"/>
    </row>
    <row r="19" spans="1:8" ht="15" x14ac:dyDescent="0.25">
      <c r="A19" s="14"/>
      <c r="B19" s="97"/>
      <c r="C19" s="112"/>
      <c r="D19" s="110"/>
      <c r="E19" s="110"/>
      <c r="F19" s="110"/>
      <c r="G19" s="110"/>
      <c r="H19" s="14"/>
    </row>
    <row r="20" spans="1:8" ht="15" x14ac:dyDescent="0.25">
      <c r="A20" s="14"/>
      <c r="B20"/>
      <c r="C20" s="132"/>
      <c r="D20" s="132"/>
      <c r="E20" s="132"/>
      <c r="F20" s="132"/>
      <c r="G20" s="132"/>
      <c r="H20" s="14"/>
    </row>
    <row r="21" spans="1:8" ht="15" x14ac:dyDescent="0.25">
      <c r="B21"/>
      <c r="C21" s="132"/>
      <c r="D21" s="132"/>
      <c r="E21" s="132"/>
      <c r="F21" s="132"/>
      <c r="G21" s="132"/>
    </row>
    <row r="22" spans="1:8" ht="15" x14ac:dyDescent="0.25">
      <c r="B22"/>
      <c r="C22" s="132"/>
      <c r="D22" s="132"/>
      <c r="E22" s="132"/>
      <c r="F22" s="132"/>
      <c r="G22" s="132"/>
    </row>
    <row r="23" spans="1:8" ht="15" x14ac:dyDescent="0.25">
      <c r="B23"/>
      <c r="C23" s="132"/>
      <c r="D23" s="132"/>
      <c r="E23" s="132"/>
      <c r="F23" s="132"/>
      <c r="G23" s="132"/>
    </row>
    <row r="24" spans="1:8" ht="15" x14ac:dyDescent="0.25">
      <c r="B24"/>
      <c r="C24" s="132"/>
      <c r="D24" s="132"/>
      <c r="E24" s="132"/>
      <c r="F24" s="132"/>
      <c r="G24" s="132"/>
    </row>
    <row r="25" spans="1:8" ht="15" x14ac:dyDescent="0.25">
      <c r="B25"/>
      <c r="C25" s="132"/>
      <c r="D25" s="132"/>
      <c r="E25" s="132"/>
      <c r="F25" s="132"/>
      <c r="G25" s="132"/>
    </row>
    <row r="26" spans="1:8" ht="15" x14ac:dyDescent="0.25">
      <c r="B26"/>
      <c r="C26"/>
      <c r="D26"/>
      <c r="E26"/>
      <c r="F26"/>
      <c r="G26"/>
    </row>
    <row r="27" spans="1:8" ht="15" x14ac:dyDescent="0.25">
      <c r="B27"/>
      <c r="C27"/>
      <c r="D27"/>
      <c r="E27"/>
      <c r="F27"/>
      <c r="G27"/>
    </row>
    <row r="28" spans="1:8" ht="15" x14ac:dyDescent="0.25">
      <c r="B28"/>
      <c r="C28"/>
      <c r="D28"/>
      <c r="E28"/>
      <c r="F28"/>
      <c r="G28"/>
    </row>
    <row r="29" spans="1:8" ht="15" x14ac:dyDescent="0.25">
      <c r="B29"/>
      <c r="C29"/>
      <c r="D29"/>
      <c r="E29"/>
      <c r="F29"/>
      <c r="G29"/>
    </row>
  </sheetData>
  <mergeCells count="2">
    <mergeCell ref="B2:G2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P104"/>
  <sheetViews>
    <sheetView showGridLines="0" zoomScaleNormal="100" workbookViewId="0">
      <pane xSplit="3" ySplit="6" topLeftCell="D22" activePane="bottomRight" state="frozen"/>
      <selection activeCell="H36" sqref="H35:H36"/>
      <selection pane="topRight" activeCell="H36" sqref="H35:H36"/>
      <selection pane="bottomLeft" activeCell="H36" sqref="H35:H36"/>
      <selection pane="bottomRight"/>
    </sheetView>
  </sheetViews>
  <sheetFormatPr defaultColWidth="9.140625" defaultRowHeight="13.5" x14ac:dyDescent="0.25"/>
  <cols>
    <col min="1" max="1" width="40.85546875" style="50" customWidth="1"/>
    <col min="2" max="2" width="40.85546875" style="50" hidden="1" customWidth="1"/>
    <col min="3" max="3" width="19.7109375" style="50" customWidth="1"/>
    <col min="4" max="4" width="14.28515625" style="50" customWidth="1"/>
    <col min="5" max="10" width="10.140625" style="50" customWidth="1"/>
    <col min="11" max="14" width="10.140625" style="50" bestFit="1" customWidth="1"/>
    <col min="15" max="16384" width="9.140625" style="50"/>
  </cols>
  <sheetData>
    <row r="1" spans="1:16" ht="15.75" customHeight="1" x14ac:dyDescent="0.25">
      <c r="A1" s="49"/>
      <c r="B1" s="49"/>
    </row>
    <row r="2" spans="1:16" ht="15.75" customHeight="1" x14ac:dyDescent="0.25"/>
    <row r="3" spans="1:16" ht="16.5" customHeight="1" x14ac:dyDescent="0.25">
      <c r="A3" s="51" t="s">
        <v>26</v>
      </c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ht="16.5" customHeight="1" x14ac:dyDescent="0.25">
      <c r="A4" s="53"/>
      <c r="B4" s="53"/>
      <c r="C4" s="303" t="s">
        <v>246</v>
      </c>
      <c r="D4" s="140">
        <v>2008</v>
      </c>
      <c r="E4" s="140">
        <v>2009</v>
      </c>
      <c r="F4" s="140">
        <v>2010</v>
      </c>
      <c r="G4" s="54">
        <v>2011</v>
      </c>
      <c r="H4" s="55">
        <v>2012</v>
      </c>
      <c r="I4" s="55">
        <v>2013</v>
      </c>
      <c r="J4" s="55">
        <v>2014</v>
      </c>
      <c r="K4" s="55">
        <v>2015</v>
      </c>
      <c r="L4" s="55">
        <v>2016</v>
      </c>
      <c r="M4" s="55">
        <v>2017</v>
      </c>
      <c r="N4" s="55">
        <v>2018</v>
      </c>
      <c r="O4" s="55">
        <v>2019</v>
      </c>
      <c r="P4" s="55">
        <v>2020</v>
      </c>
    </row>
    <row r="5" spans="1:16" x14ac:dyDescent="0.25">
      <c r="A5" s="53"/>
      <c r="B5" s="53"/>
      <c r="C5" s="304"/>
      <c r="D5" s="139" t="s">
        <v>22</v>
      </c>
      <c r="E5" s="139" t="s">
        <v>22</v>
      </c>
      <c r="F5" s="139" t="s">
        <v>22</v>
      </c>
      <c r="G5" s="56" t="s">
        <v>22</v>
      </c>
      <c r="H5" s="56" t="s">
        <v>22</v>
      </c>
      <c r="I5" s="56" t="s">
        <v>22</v>
      </c>
      <c r="J5" s="56" t="s">
        <v>27</v>
      </c>
      <c r="K5" s="56" t="s">
        <v>27</v>
      </c>
      <c r="L5" s="56" t="s">
        <v>22</v>
      </c>
      <c r="M5" s="56" t="s">
        <v>22</v>
      </c>
      <c r="N5" s="56" t="s">
        <v>22</v>
      </c>
      <c r="O5" s="56" t="s">
        <v>22</v>
      </c>
      <c r="P5" s="56" t="s">
        <v>22</v>
      </c>
    </row>
    <row r="6" spans="1:16" x14ac:dyDescent="0.25">
      <c r="A6" s="57"/>
      <c r="B6" s="57"/>
      <c r="C6" s="304"/>
      <c r="D6" s="140" t="s">
        <v>28</v>
      </c>
      <c r="E6" s="140" t="s">
        <v>28</v>
      </c>
      <c r="F6" s="140" t="s">
        <v>28</v>
      </c>
      <c r="G6" s="140" t="s">
        <v>28</v>
      </c>
      <c r="H6" s="140" t="s">
        <v>28</v>
      </c>
      <c r="I6" s="140" t="s">
        <v>28</v>
      </c>
      <c r="J6" s="140" t="s">
        <v>28</v>
      </c>
      <c r="K6" s="219" t="s">
        <v>28</v>
      </c>
      <c r="L6" s="219" t="s">
        <v>28</v>
      </c>
      <c r="M6" s="219" t="s">
        <v>28</v>
      </c>
      <c r="N6" s="219" t="s">
        <v>28</v>
      </c>
      <c r="O6" s="226" t="s">
        <v>28</v>
      </c>
      <c r="P6" s="239" t="s">
        <v>28</v>
      </c>
    </row>
    <row r="7" spans="1:16" ht="16.5" customHeight="1" x14ac:dyDescent="0.25">
      <c r="A7" s="58" t="s">
        <v>29</v>
      </c>
      <c r="B7" s="58" t="s">
        <v>30</v>
      </c>
      <c r="C7" s="304"/>
      <c r="D7" s="59">
        <f t="shared" ref="D7" si="0">D9+D29+D34+D41</f>
        <v>23643.786999999997</v>
      </c>
      <c r="E7" s="59">
        <v>23239.9</v>
      </c>
      <c r="F7" s="59">
        <v>23838.978000000003</v>
      </c>
      <c r="G7" s="59">
        <v>26597.362999999998</v>
      </c>
      <c r="H7" s="155">
        <v>27071.26</v>
      </c>
      <c r="I7" s="155">
        <v>29496.423000000003</v>
      </c>
      <c r="J7" s="155">
        <v>30658.484000000004</v>
      </c>
      <c r="K7" s="155">
        <v>34372.864000000001</v>
      </c>
      <c r="L7" s="155">
        <v>32482.753000000001</v>
      </c>
      <c r="M7" s="155">
        <v>32610.821999999996</v>
      </c>
      <c r="N7" s="155">
        <v>34710.091</v>
      </c>
      <c r="O7" s="155">
        <v>36988.303000000007</v>
      </c>
      <c r="P7" s="155">
        <v>36882.067000000003</v>
      </c>
    </row>
    <row r="8" spans="1:16" ht="16.5" customHeight="1" x14ac:dyDescent="0.25">
      <c r="A8" s="60" t="s">
        <v>11</v>
      </c>
      <c r="B8" s="60" t="s">
        <v>31</v>
      </c>
      <c r="C8" s="305"/>
      <c r="D8" s="153">
        <f t="shared" ref="D8" si="1">D7/D94</f>
        <v>0.34470918392325095</v>
      </c>
      <c r="E8" s="153">
        <v>0.36258228909886825</v>
      </c>
      <c r="F8" s="153">
        <v>0.35009458539651761</v>
      </c>
      <c r="G8" s="153">
        <v>0.37348300140531993</v>
      </c>
      <c r="H8" s="153">
        <v>0.36839755014375813</v>
      </c>
      <c r="I8" s="153">
        <v>0.3966980631860641</v>
      </c>
      <c r="J8" s="153">
        <v>0.4020476014327346</v>
      </c>
      <c r="K8" s="153">
        <v>0.43096339764346231</v>
      </c>
      <c r="L8" s="153">
        <v>0.40076683837765914</v>
      </c>
      <c r="M8" s="153">
        <v>0.38618801008232007</v>
      </c>
      <c r="N8" s="153">
        <v>0.38812569505458938</v>
      </c>
      <c r="O8" s="153">
        <v>0.39329161727390949</v>
      </c>
      <c r="P8" s="153">
        <v>0.40054698315156839</v>
      </c>
    </row>
    <row r="9" spans="1:16" s="144" customFormat="1" ht="16.5" customHeight="1" x14ac:dyDescent="0.25">
      <c r="A9" s="61" t="s">
        <v>6</v>
      </c>
      <c r="B9" s="61" t="s">
        <v>32</v>
      </c>
      <c r="C9" s="62" t="s">
        <v>33</v>
      </c>
      <c r="D9" s="143">
        <v>11723.415000000001</v>
      </c>
      <c r="E9" s="143">
        <v>10404.861000000001</v>
      </c>
      <c r="F9" s="143">
        <v>10778.236000000001</v>
      </c>
      <c r="G9" s="143">
        <v>11946.500000000002</v>
      </c>
      <c r="H9" s="143">
        <v>11933.864</v>
      </c>
      <c r="I9" s="143">
        <v>12972.047</v>
      </c>
      <c r="J9" s="143">
        <v>13858.657000000003</v>
      </c>
      <c r="K9" s="143">
        <v>14926.842999999999</v>
      </c>
      <c r="L9" s="143">
        <v>15121.564</v>
      </c>
      <c r="M9" s="143">
        <v>16152.277999999998</v>
      </c>
      <c r="N9" s="143">
        <v>17099.492999999999</v>
      </c>
      <c r="O9" s="143">
        <v>18057.775000000001</v>
      </c>
      <c r="P9" s="143">
        <v>17803.662</v>
      </c>
    </row>
    <row r="10" spans="1:16" s="147" customFormat="1" ht="16.5" customHeight="1" x14ac:dyDescent="0.25">
      <c r="A10" s="63" t="s">
        <v>34</v>
      </c>
      <c r="B10" s="63" t="s">
        <v>35</v>
      </c>
      <c r="C10" s="64" t="s">
        <v>36</v>
      </c>
      <c r="D10" s="188">
        <v>7186.13</v>
      </c>
      <c r="E10" s="188">
        <v>6734.8980000000001</v>
      </c>
      <c r="F10" s="188">
        <v>7037.8710000000001</v>
      </c>
      <c r="G10" s="188">
        <v>7967.3410000000003</v>
      </c>
      <c r="H10" s="188">
        <v>7788.1080000000002</v>
      </c>
      <c r="I10" s="188">
        <v>8348.5079999999998</v>
      </c>
      <c r="J10" s="188">
        <v>8745.3790000000008</v>
      </c>
      <c r="K10" s="188">
        <v>9229.6129999999994</v>
      </c>
      <c r="L10" s="188">
        <v>9282.6389999999992</v>
      </c>
      <c r="M10" s="188">
        <v>10030.49</v>
      </c>
      <c r="N10" s="188">
        <v>10570.255999999999</v>
      </c>
      <c r="O10" s="188">
        <v>11264.493</v>
      </c>
      <c r="P10" s="188">
        <v>11142.462</v>
      </c>
    </row>
    <row r="11" spans="1:16" s="147" customFormat="1" ht="16.5" customHeight="1" x14ac:dyDescent="0.25">
      <c r="A11" s="65" t="s">
        <v>37</v>
      </c>
      <c r="B11" s="65" t="s">
        <v>38</v>
      </c>
      <c r="C11" s="66" t="s">
        <v>39</v>
      </c>
      <c r="D11" s="188">
        <v>4621.424</v>
      </c>
      <c r="E11" s="188">
        <v>4221.2879999999996</v>
      </c>
      <c r="F11" s="188">
        <v>4182.1009999999997</v>
      </c>
      <c r="G11" s="188">
        <v>4710.9139999999998</v>
      </c>
      <c r="H11" s="188">
        <v>4327.7020000000002</v>
      </c>
      <c r="I11" s="188">
        <v>4696.12</v>
      </c>
      <c r="J11" s="188">
        <v>5021.1310000000003</v>
      </c>
      <c r="K11" s="188">
        <v>5422.5349999999999</v>
      </c>
      <c r="L11" s="188">
        <v>5423.6319999999996</v>
      </c>
      <c r="M11" s="188">
        <v>5918.7439999999997</v>
      </c>
      <c r="N11" s="188">
        <v>6319.3010000000004</v>
      </c>
      <c r="O11" s="188">
        <v>6830.1549999999997</v>
      </c>
      <c r="P11" s="188">
        <v>6820.2169999999996</v>
      </c>
    </row>
    <row r="12" spans="1:16" s="147" customFormat="1" ht="16.5" customHeight="1" x14ac:dyDescent="0.25">
      <c r="A12" s="67" t="s">
        <v>40</v>
      </c>
      <c r="B12" s="67" t="s">
        <v>41</v>
      </c>
      <c r="C12" s="66" t="s">
        <v>42</v>
      </c>
      <c r="D12" s="188">
        <v>1809.268</v>
      </c>
      <c r="E12" s="188">
        <v>1761.7190000000001</v>
      </c>
      <c r="F12" s="188">
        <v>2081.2919999999999</v>
      </c>
      <c r="G12" s="188">
        <v>2357.5140000000001</v>
      </c>
      <c r="H12" s="188">
        <v>2352.67</v>
      </c>
      <c r="I12" s="188">
        <v>2462.0740000000001</v>
      </c>
      <c r="J12" s="188">
        <v>2468.1010000000001</v>
      </c>
      <c r="K12" s="188">
        <v>2567.2530000000002</v>
      </c>
      <c r="L12" s="188">
        <v>2574.0030000000002</v>
      </c>
      <c r="M12" s="188">
        <v>2740.5160000000001</v>
      </c>
      <c r="N12" s="188">
        <v>2809.9589999999998</v>
      </c>
      <c r="O12" s="188">
        <v>2839.1779999999999</v>
      </c>
      <c r="P12" s="188">
        <v>2752.268</v>
      </c>
    </row>
    <row r="13" spans="1:16" s="147" customFormat="1" ht="16.5" customHeight="1" x14ac:dyDescent="0.25">
      <c r="A13" s="67" t="s">
        <v>43</v>
      </c>
      <c r="B13" s="67" t="s">
        <v>44</v>
      </c>
      <c r="C13" s="66" t="s">
        <v>45</v>
      </c>
      <c r="D13" s="188">
        <v>225.49199999999999</v>
      </c>
      <c r="E13" s="188">
        <v>242.70400000000001</v>
      </c>
      <c r="F13" s="188">
        <v>252.34</v>
      </c>
      <c r="G13" s="188">
        <v>261.20299999999997</v>
      </c>
      <c r="H13" s="188">
        <v>288.70999999999998</v>
      </c>
      <c r="I13" s="188">
        <v>298.87900000000002</v>
      </c>
      <c r="J13" s="188">
        <v>301.94799999999998</v>
      </c>
      <c r="K13" s="188">
        <v>306.35700000000003</v>
      </c>
      <c r="L13" s="188">
        <v>318.06200000000001</v>
      </c>
      <c r="M13" s="188">
        <v>329.625</v>
      </c>
      <c r="N13" s="188">
        <v>337.928</v>
      </c>
      <c r="O13" s="188">
        <v>342.89400000000001</v>
      </c>
      <c r="P13" s="188">
        <v>402.21100000000001</v>
      </c>
    </row>
    <row r="14" spans="1:16" s="147" customFormat="1" ht="16.5" customHeight="1" x14ac:dyDescent="0.25">
      <c r="A14" s="67" t="s">
        <v>288</v>
      </c>
      <c r="B14" s="67"/>
      <c r="C14" s="66"/>
      <c r="D14" s="188">
        <v>0</v>
      </c>
      <c r="E14" s="188">
        <v>0</v>
      </c>
      <c r="F14" s="188">
        <v>0</v>
      </c>
      <c r="G14" s="188">
        <v>0</v>
      </c>
      <c r="H14" s="188">
        <v>169.922</v>
      </c>
      <c r="I14" s="188">
        <v>203.97200000000001</v>
      </c>
      <c r="J14" s="188">
        <v>153.184</v>
      </c>
      <c r="K14" s="188">
        <v>110.289</v>
      </c>
      <c r="L14" s="188">
        <v>119.77200000000001</v>
      </c>
      <c r="M14" s="188">
        <v>127.28400000000001</v>
      </c>
      <c r="N14" s="188">
        <v>134.17699999999999</v>
      </c>
      <c r="O14" s="188">
        <v>143.41200000000001</v>
      </c>
      <c r="P14" s="188">
        <v>148.94999999999999</v>
      </c>
    </row>
    <row r="15" spans="1:16" s="147" customFormat="1" ht="16.5" customHeight="1" x14ac:dyDescent="0.25">
      <c r="A15" s="67" t="s">
        <v>289</v>
      </c>
      <c r="B15" s="67"/>
      <c r="C15" s="66"/>
      <c r="D15" s="188">
        <v>115.846</v>
      </c>
      <c r="E15" s="188">
        <v>122.22799999999999</v>
      </c>
      <c r="F15" s="188">
        <v>132.16</v>
      </c>
      <c r="G15" s="188">
        <v>115.16500000000001</v>
      </c>
      <c r="H15" s="188">
        <v>131.471</v>
      </c>
      <c r="I15" s="188">
        <v>148.86799999999999</v>
      </c>
      <c r="J15" s="188">
        <v>162.55099999999999</v>
      </c>
      <c r="K15" s="188">
        <v>187.51499999999999</v>
      </c>
      <c r="L15" s="188">
        <v>204.79000000000002</v>
      </c>
      <c r="M15" s="188">
        <v>226.60599999999999</v>
      </c>
      <c r="N15" s="188">
        <v>245.36199999999999</v>
      </c>
      <c r="O15" s="188">
        <v>273.91800000000001</v>
      </c>
      <c r="P15" s="188">
        <v>231.196</v>
      </c>
    </row>
    <row r="16" spans="1:16" s="147" customFormat="1" ht="16.5" customHeight="1" x14ac:dyDescent="0.25">
      <c r="A16" s="67" t="s">
        <v>290</v>
      </c>
      <c r="B16" s="67"/>
      <c r="C16" s="66"/>
      <c r="D16" s="188">
        <v>128.59299999999999</v>
      </c>
      <c r="E16" s="188">
        <v>117.925</v>
      </c>
      <c r="F16" s="188">
        <v>122.042</v>
      </c>
      <c r="G16" s="188">
        <v>134.51499999999999</v>
      </c>
      <c r="H16" s="188">
        <v>132.43299999999999</v>
      </c>
      <c r="I16" s="188">
        <v>147.363</v>
      </c>
      <c r="J16" s="188">
        <v>151.50399999999999</v>
      </c>
      <c r="K16" s="188">
        <v>142.08600000000001</v>
      </c>
      <c r="L16" s="188">
        <v>145.18299999999999</v>
      </c>
      <c r="M16" s="188">
        <v>149.899</v>
      </c>
      <c r="N16" s="188">
        <v>154.89099999999999</v>
      </c>
      <c r="O16" s="188">
        <v>153.655</v>
      </c>
      <c r="P16" s="188">
        <v>130.15899999999999</v>
      </c>
    </row>
    <row r="17" spans="1:16" s="147" customFormat="1" ht="16.5" customHeight="1" x14ac:dyDescent="0.25">
      <c r="A17" s="67" t="s">
        <v>291</v>
      </c>
      <c r="B17" s="67"/>
      <c r="C17" s="66"/>
      <c r="D17" s="188">
        <v>0</v>
      </c>
      <c r="E17" s="188">
        <v>0</v>
      </c>
      <c r="F17" s="188">
        <v>0</v>
      </c>
      <c r="G17" s="188">
        <v>0</v>
      </c>
      <c r="H17" s="188">
        <v>7.1980000000000004</v>
      </c>
      <c r="I17" s="188">
        <v>7.5540000000000003</v>
      </c>
      <c r="J17" s="188">
        <v>53.649000000000001</v>
      </c>
      <c r="K17" s="188">
        <v>48.28</v>
      </c>
      <c r="L17" s="188">
        <v>64.724999999999994</v>
      </c>
      <c r="M17" s="188">
        <v>57.423999999999999</v>
      </c>
      <c r="N17" s="188">
        <v>63.463999999999999</v>
      </c>
      <c r="O17" s="188">
        <v>114.139</v>
      </c>
      <c r="P17" s="188">
        <v>141.09200000000001</v>
      </c>
    </row>
    <row r="18" spans="1:16" s="147" customFormat="1" ht="16.5" customHeight="1" x14ac:dyDescent="0.25">
      <c r="A18" s="67" t="s">
        <v>151</v>
      </c>
      <c r="B18" s="67"/>
      <c r="C18" s="66"/>
      <c r="D18" s="188">
        <v>285.50700000000018</v>
      </c>
      <c r="E18" s="188">
        <v>269.0340000000005</v>
      </c>
      <c r="F18" s="188">
        <v>267.93600000000049</v>
      </c>
      <c r="G18" s="188">
        <v>388.03000000000054</v>
      </c>
      <c r="H18" s="188">
        <v>378.00199999999984</v>
      </c>
      <c r="I18" s="188">
        <v>383.67799999999983</v>
      </c>
      <c r="J18" s="188">
        <v>433.31100000000038</v>
      </c>
      <c r="K18" s="188">
        <v>445.29799999999943</v>
      </c>
      <c r="L18" s="188">
        <v>432.47199999999941</v>
      </c>
      <c r="M18" s="188">
        <v>480.39200000000005</v>
      </c>
      <c r="N18" s="188">
        <v>505.17399999999935</v>
      </c>
      <c r="O18" s="188">
        <v>567.14200000000073</v>
      </c>
      <c r="P18" s="188">
        <v>516.3689999999998</v>
      </c>
    </row>
    <row r="19" spans="1:16" ht="16.5" customHeight="1" x14ac:dyDescent="0.25">
      <c r="A19" s="68" t="s">
        <v>46</v>
      </c>
      <c r="B19" s="68" t="s">
        <v>47</v>
      </c>
      <c r="C19" s="64" t="s">
        <v>48</v>
      </c>
      <c r="D19" s="188">
        <v>4537.1850000000004</v>
      </c>
      <c r="E19" s="191">
        <v>3669.9180000000001</v>
      </c>
      <c r="F19" s="191">
        <v>3740.3449999999998</v>
      </c>
      <c r="G19" s="191">
        <v>3979.1460000000002</v>
      </c>
      <c r="H19" s="191">
        <v>4145.7439999999997</v>
      </c>
      <c r="I19" s="188">
        <v>4623.5320000000002</v>
      </c>
      <c r="J19" s="188">
        <v>5113.2740000000003</v>
      </c>
      <c r="K19" s="188">
        <v>5697.2359999999999</v>
      </c>
      <c r="L19" s="188">
        <v>5838.9210000000003</v>
      </c>
      <c r="M19" s="188">
        <v>6121.7879999999996</v>
      </c>
      <c r="N19" s="188">
        <v>6529.2370000000001</v>
      </c>
      <c r="O19" s="188">
        <v>6793.2820000000002</v>
      </c>
      <c r="P19" s="188">
        <v>6661.2</v>
      </c>
    </row>
    <row r="20" spans="1:16" ht="16.5" customHeight="1" x14ac:dyDescent="0.25">
      <c r="A20" s="65" t="s">
        <v>49</v>
      </c>
      <c r="B20" s="65" t="s">
        <v>50</v>
      </c>
      <c r="C20" s="66" t="s">
        <v>51</v>
      </c>
      <c r="D20" s="188">
        <v>2095.1779999999999</v>
      </c>
      <c r="E20" s="191">
        <v>1793.693</v>
      </c>
      <c r="F20" s="191">
        <v>1789.5650000000001</v>
      </c>
      <c r="G20" s="191">
        <v>1999.8820000000001</v>
      </c>
      <c r="H20" s="191">
        <v>2122.7759999999998</v>
      </c>
      <c r="I20" s="188">
        <v>2175.0250000000001</v>
      </c>
      <c r="J20" s="189">
        <v>2275.1170000000002</v>
      </c>
      <c r="K20" s="189">
        <v>2463.6419999999998</v>
      </c>
      <c r="L20" s="189">
        <v>2679.4659999999999</v>
      </c>
      <c r="M20" s="189">
        <v>2855.23</v>
      </c>
      <c r="N20" s="189">
        <v>3217.9969999999998</v>
      </c>
      <c r="O20" s="189">
        <v>3534.73</v>
      </c>
      <c r="P20" s="189">
        <v>3491.759</v>
      </c>
    </row>
    <row r="21" spans="1:16" ht="16.5" customHeight="1" x14ac:dyDescent="0.25">
      <c r="A21" s="69" t="s">
        <v>52</v>
      </c>
      <c r="B21" s="69" t="s">
        <v>53</v>
      </c>
      <c r="C21" s="66"/>
      <c r="D21" s="189">
        <v>2095.1779999999999</v>
      </c>
      <c r="E21" s="190">
        <v>1793.693</v>
      </c>
      <c r="F21" s="190">
        <v>1789.5650000000001</v>
      </c>
      <c r="G21" s="190">
        <v>1999.8820000000001</v>
      </c>
      <c r="H21" s="190">
        <v>2122.7759999999998</v>
      </c>
      <c r="I21" s="189">
        <v>2082.5259999999998</v>
      </c>
      <c r="J21" s="189">
        <v>2132.904</v>
      </c>
      <c r="K21" s="189">
        <v>2319.1320000000001</v>
      </c>
      <c r="L21" s="189">
        <v>2542.3919999999998</v>
      </c>
      <c r="M21" s="189">
        <v>2746.78</v>
      </c>
      <c r="N21" s="189">
        <v>3094.2820000000002</v>
      </c>
      <c r="O21" s="189">
        <v>3410.1120000000001</v>
      </c>
      <c r="P21" s="189">
        <v>3405.6790000000001</v>
      </c>
    </row>
    <row r="22" spans="1:16" ht="16.5" customHeight="1" x14ac:dyDescent="0.25">
      <c r="A22" s="69" t="s">
        <v>54</v>
      </c>
      <c r="B22" s="69" t="s">
        <v>55</v>
      </c>
      <c r="C22" s="66"/>
      <c r="D22" s="189">
        <v>0</v>
      </c>
      <c r="E22" s="190">
        <v>0</v>
      </c>
      <c r="F22" s="190">
        <v>0</v>
      </c>
      <c r="G22" s="190">
        <v>0</v>
      </c>
      <c r="H22" s="190">
        <v>0</v>
      </c>
      <c r="I22" s="189">
        <v>92.498999999999995</v>
      </c>
      <c r="J22" s="189">
        <v>142.214</v>
      </c>
      <c r="K22" s="189">
        <v>144.51</v>
      </c>
      <c r="L22" s="189">
        <v>137.07499999999999</v>
      </c>
      <c r="M22" s="189">
        <v>108.449</v>
      </c>
      <c r="N22" s="189">
        <v>123.715</v>
      </c>
      <c r="O22" s="189">
        <v>124.617</v>
      </c>
      <c r="P22" s="189">
        <v>86.078999999999994</v>
      </c>
    </row>
    <row r="23" spans="1:16" ht="16.5" customHeight="1" x14ac:dyDescent="0.25">
      <c r="A23" s="70" t="s">
        <v>56</v>
      </c>
      <c r="B23" s="70" t="s">
        <v>57</v>
      </c>
      <c r="C23" s="66" t="s">
        <v>58</v>
      </c>
      <c r="D23" s="189">
        <v>2087.4659999999999</v>
      </c>
      <c r="E23" s="190">
        <v>1576.972</v>
      </c>
      <c r="F23" s="190">
        <v>1659.23</v>
      </c>
      <c r="G23" s="190">
        <v>1699.1869999999999</v>
      </c>
      <c r="H23" s="190">
        <v>1714.779</v>
      </c>
      <c r="I23" s="189">
        <v>2117.8330000000001</v>
      </c>
      <c r="J23" s="189">
        <v>2504.402</v>
      </c>
      <c r="K23" s="189">
        <v>2916.8159999999998</v>
      </c>
      <c r="L23" s="189">
        <v>2817.558</v>
      </c>
      <c r="M23" s="189">
        <v>2925.4609999999998</v>
      </c>
      <c r="N23" s="189">
        <v>2942.902</v>
      </c>
      <c r="O23" s="189">
        <v>2848.085</v>
      </c>
      <c r="P23" s="189">
        <v>2786.8530000000001</v>
      </c>
    </row>
    <row r="24" spans="1:16" ht="16.5" customHeight="1" x14ac:dyDescent="0.25">
      <c r="A24" s="70" t="s">
        <v>292</v>
      </c>
      <c r="B24" s="70"/>
      <c r="C24" s="66"/>
      <c r="D24" s="189">
        <v>0</v>
      </c>
      <c r="E24" s="190">
        <v>0</v>
      </c>
      <c r="F24" s="190">
        <v>0</v>
      </c>
      <c r="G24" s="190">
        <v>39.466000000000001</v>
      </c>
      <c r="H24" s="190">
        <v>38.206000000000003</v>
      </c>
      <c r="I24" s="189">
        <v>87.14</v>
      </c>
      <c r="J24" s="189">
        <v>102.758</v>
      </c>
      <c r="K24" s="189">
        <v>111.489</v>
      </c>
      <c r="L24" s="189">
        <v>111.489</v>
      </c>
      <c r="M24" s="189">
        <v>155.31299999999999</v>
      </c>
      <c r="N24" s="189">
        <v>155.197</v>
      </c>
      <c r="O24" s="189">
        <v>119.801</v>
      </c>
      <c r="P24" s="189">
        <v>133.983</v>
      </c>
    </row>
    <row r="25" spans="1:16" ht="16.5" customHeight="1" x14ac:dyDescent="0.25">
      <c r="A25" s="71" t="s">
        <v>59</v>
      </c>
      <c r="B25" s="71" t="s">
        <v>60</v>
      </c>
      <c r="C25" s="66" t="s">
        <v>61</v>
      </c>
      <c r="D25" s="189">
        <v>205.96799999999999</v>
      </c>
      <c r="E25" s="190">
        <v>155.755</v>
      </c>
      <c r="F25" s="190">
        <v>152.33199999999999</v>
      </c>
      <c r="G25" s="190">
        <v>143.19999999999999</v>
      </c>
      <c r="H25" s="190">
        <v>167.14400000000001</v>
      </c>
      <c r="I25" s="189">
        <v>177.78399999999999</v>
      </c>
      <c r="J25" s="189">
        <v>175.06100000000001</v>
      </c>
      <c r="K25" s="189">
        <v>162.005</v>
      </c>
      <c r="L25" s="189">
        <v>179.21199999999999</v>
      </c>
      <c r="M25" s="189">
        <v>178.43100000000001</v>
      </c>
      <c r="N25" s="189">
        <v>209.16900000000001</v>
      </c>
      <c r="O25" s="189">
        <v>245.61500000000001</v>
      </c>
      <c r="P25" s="189">
        <v>235.08</v>
      </c>
    </row>
    <row r="26" spans="1:16" ht="16.5" customHeight="1" x14ac:dyDescent="0.25">
      <c r="A26" s="70" t="s">
        <v>43</v>
      </c>
      <c r="B26" s="70" t="s">
        <v>62</v>
      </c>
      <c r="C26" s="66" t="s">
        <v>63</v>
      </c>
      <c r="D26" s="189">
        <v>24.856000000000002</v>
      </c>
      <c r="E26" s="189">
        <v>23.89</v>
      </c>
      <c r="F26" s="189">
        <v>24.516999999999999</v>
      </c>
      <c r="G26" s="189">
        <v>24.774000000000001</v>
      </c>
      <c r="H26" s="189">
        <v>27.170999999999999</v>
      </c>
      <c r="I26" s="189">
        <v>28.352</v>
      </c>
      <c r="J26" s="189">
        <v>28.702999999999999</v>
      </c>
      <c r="K26" s="189">
        <v>28.792000000000002</v>
      </c>
      <c r="L26" s="189">
        <v>29.838999999999999</v>
      </c>
      <c r="M26" s="189">
        <v>31.082000000000001</v>
      </c>
      <c r="N26" s="189">
        <v>31.239000000000001</v>
      </c>
      <c r="O26" s="189">
        <v>34.668999999999997</v>
      </c>
      <c r="P26" s="189">
        <v>35.595999999999997</v>
      </c>
    </row>
    <row r="27" spans="1:16" ht="16.5" customHeight="1" x14ac:dyDescent="0.25">
      <c r="A27" s="67" t="s">
        <v>151</v>
      </c>
      <c r="B27" s="70"/>
      <c r="C27" s="66"/>
      <c r="D27" s="189">
        <v>123.71700000000064</v>
      </c>
      <c r="E27" s="189">
        <v>119.60800000000016</v>
      </c>
      <c r="F27" s="189">
        <v>114.70099999999974</v>
      </c>
      <c r="G27" s="189">
        <v>112.10300000000024</v>
      </c>
      <c r="H27" s="189">
        <v>113.87399999999985</v>
      </c>
      <c r="I27" s="189">
        <v>124.53799999999998</v>
      </c>
      <c r="J27" s="189">
        <v>129.9910000000001</v>
      </c>
      <c r="K27" s="189">
        <v>125.98100000000025</v>
      </c>
      <c r="L27" s="189">
        <v>132.8460000000004</v>
      </c>
      <c r="M27" s="189">
        <v>131.58399999999975</v>
      </c>
      <c r="N27" s="189">
        <v>127.93000000000018</v>
      </c>
      <c r="O27" s="189">
        <v>130.18300000000011</v>
      </c>
      <c r="P27" s="189">
        <v>111.91199999999972</v>
      </c>
    </row>
    <row r="28" spans="1:16" ht="16.5" customHeight="1" x14ac:dyDescent="0.25">
      <c r="A28" s="72" t="s">
        <v>64</v>
      </c>
      <c r="B28" s="72" t="s">
        <v>65</v>
      </c>
      <c r="C28" s="64" t="s">
        <v>66</v>
      </c>
      <c r="D28" s="188">
        <v>0.1</v>
      </c>
      <c r="E28" s="189">
        <v>4.4999999999999998E-2</v>
      </c>
      <c r="F28" s="189">
        <v>0.02</v>
      </c>
      <c r="G28" s="189">
        <v>1.2999999999999999E-2</v>
      </c>
      <c r="H28" s="189">
        <v>1.2E-2</v>
      </c>
      <c r="I28" s="189">
        <v>7.0000000000000001E-3</v>
      </c>
      <c r="J28" s="189">
        <v>4.0000000000000001E-3</v>
      </c>
      <c r="K28" s="189">
        <v>-6.0000000000000001E-3</v>
      </c>
      <c r="L28" s="189">
        <v>4.0000000000000001E-3</v>
      </c>
      <c r="M28" s="189">
        <v>0</v>
      </c>
      <c r="N28" s="189">
        <v>0</v>
      </c>
      <c r="O28" s="189">
        <v>0</v>
      </c>
      <c r="P28" s="189">
        <v>0</v>
      </c>
    </row>
    <row r="29" spans="1:16" s="144" customFormat="1" ht="16.5" customHeight="1" x14ac:dyDescent="0.25">
      <c r="A29" s="73" t="s">
        <v>67</v>
      </c>
      <c r="B29" s="73" t="s">
        <v>68</v>
      </c>
      <c r="C29" s="62" t="s">
        <v>69</v>
      </c>
      <c r="D29" s="143">
        <v>8081.17</v>
      </c>
      <c r="E29" s="143">
        <v>8042.8860000000004</v>
      </c>
      <c r="F29" s="143">
        <v>8328.2829999999994</v>
      </c>
      <c r="G29" s="143">
        <v>8727.61</v>
      </c>
      <c r="H29" s="143">
        <v>9111.9089999999997</v>
      </c>
      <c r="I29" s="143">
        <v>10011.119000000001</v>
      </c>
      <c r="J29" s="143">
        <v>10394.334999999999</v>
      </c>
      <c r="K29" s="143">
        <v>11078.581</v>
      </c>
      <c r="L29" s="143">
        <v>11656.683000000001</v>
      </c>
      <c r="M29" s="143">
        <v>12499.814</v>
      </c>
      <c r="N29" s="143">
        <v>13346.543</v>
      </c>
      <c r="O29" s="143">
        <v>14314.771000000001</v>
      </c>
      <c r="P29" s="143">
        <v>14499.744000000001</v>
      </c>
    </row>
    <row r="30" spans="1:16" ht="22.5" customHeight="1" x14ac:dyDescent="0.25">
      <c r="A30" s="63" t="s">
        <v>70</v>
      </c>
      <c r="B30" s="63" t="s">
        <v>71</v>
      </c>
      <c r="C30" s="64" t="s">
        <v>72</v>
      </c>
      <c r="D30" s="188">
        <v>7994.9760000000006</v>
      </c>
      <c r="E30" s="188">
        <v>7947.0910000000003</v>
      </c>
      <c r="F30" s="188">
        <v>8185.0929999999998</v>
      </c>
      <c r="G30" s="188">
        <v>8573.57</v>
      </c>
      <c r="H30" s="188">
        <v>8987.6020000000008</v>
      </c>
      <c r="I30" s="188">
        <v>9864.4959999999992</v>
      </c>
      <c r="J30" s="188">
        <v>10240.625</v>
      </c>
      <c r="K30" s="188">
        <v>10907.65</v>
      </c>
      <c r="L30" s="188">
        <v>11475.968000000001</v>
      </c>
      <c r="M30" s="188">
        <v>12310.387999999999</v>
      </c>
      <c r="N30" s="188">
        <v>13158.088</v>
      </c>
      <c r="O30" s="188">
        <v>14096.022000000001</v>
      </c>
      <c r="P30" s="188">
        <v>14245.671</v>
      </c>
    </row>
    <row r="31" spans="1:16" ht="16.5" customHeight="1" x14ac:dyDescent="0.25">
      <c r="A31" s="71" t="s">
        <v>73</v>
      </c>
      <c r="B31" s="71" t="s">
        <v>74</v>
      </c>
      <c r="C31" s="66" t="s">
        <v>75</v>
      </c>
      <c r="D31" s="188">
        <v>4464.5990000000002</v>
      </c>
      <c r="E31" s="188">
        <v>4306.4490000000005</v>
      </c>
      <c r="F31" s="188">
        <v>4579.1909999999998</v>
      </c>
      <c r="G31" s="188">
        <v>4650.8940000000002</v>
      </c>
      <c r="H31" s="188">
        <v>4868.6720000000005</v>
      </c>
      <c r="I31" s="188">
        <v>5555.5320000000002</v>
      </c>
      <c r="J31" s="188">
        <v>5865.4430000000002</v>
      </c>
      <c r="K31" s="188">
        <v>6318.9459999999999</v>
      </c>
      <c r="L31" s="188">
        <v>6506.6890000000003</v>
      </c>
      <c r="M31" s="188">
        <v>7173.4159999999993</v>
      </c>
      <c r="N31" s="188">
        <v>7781.5599999999995</v>
      </c>
      <c r="O31" s="188">
        <v>8538.8189999999995</v>
      </c>
      <c r="P31" s="188">
        <v>8653.6949999999997</v>
      </c>
    </row>
    <row r="32" spans="1:16" ht="16.5" customHeight="1" x14ac:dyDescent="0.25">
      <c r="A32" s="71" t="s">
        <v>293</v>
      </c>
      <c r="B32" s="71" t="s">
        <v>76</v>
      </c>
      <c r="C32" s="66" t="s">
        <v>77</v>
      </c>
      <c r="D32" s="188">
        <v>3530.3770000000004</v>
      </c>
      <c r="E32" s="188">
        <v>3640.6419999999998</v>
      </c>
      <c r="F32" s="188">
        <v>3605.902</v>
      </c>
      <c r="G32" s="188">
        <v>3922.6760000000004</v>
      </c>
      <c r="H32" s="188">
        <v>4118.93</v>
      </c>
      <c r="I32" s="188">
        <v>4308.9639999999999</v>
      </c>
      <c r="J32" s="188">
        <v>4375.1819999999998</v>
      </c>
      <c r="K32" s="188">
        <v>4588.7039999999997</v>
      </c>
      <c r="L32" s="188">
        <v>4969.2790000000005</v>
      </c>
      <c r="M32" s="188">
        <v>5136.9719999999998</v>
      </c>
      <c r="N32" s="188">
        <v>5376.5280000000002</v>
      </c>
      <c r="O32" s="188">
        <v>5557.2030000000004</v>
      </c>
      <c r="P32" s="188">
        <v>5591.9760000000006</v>
      </c>
    </row>
    <row r="33" spans="1:16" ht="16.5" customHeight="1" x14ac:dyDescent="0.25">
      <c r="A33" s="63" t="s">
        <v>78</v>
      </c>
      <c r="B33" s="63" t="s">
        <v>79</v>
      </c>
      <c r="C33" s="64" t="s">
        <v>80</v>
      </c>
      <c r="D33" s="188">
        <v>86.194000000000003</v>
      </c>
      <c r="E33" s="188">
        <v>95.795000000000002</v>
      </c>
      <c r="F33" s="188">
        <v>143.19</v>
      </c>
      <c r="G33" s="188">
        <v>154.04</v>
      </c>
      <c r="H33" s="188">
        <v>124.307</v>
      </c>
      <c r="I33" s="188">
        <v>146.62299999999999</v>
      </c>
      <c r="J33" s="188">
        <v>153.71</v>
      </c>
      <c r="K33" s="188">
        <v>170.93100000000001</v>
      </c>
      <c r="L33" s="188">
        <v>180.715</v>
      </c>
      <c r="M33" s="188">
        <v>189.42599999999999</v>
      </c>
      <c r="N33" s="188">
        <v>188.45500000000001</v>
      </c>
      <c r="O33" s="188">
        <v>218.749</v>
      </c>
      <c r="P33" s="188">
        <v>254.07300000000001</v>
      </c>
    </row>
    <row r="34" spans="1:16" s="148" customFormat="1" ht="16.5" customHeight="1" x14ac:dyDescent="0.25">
      <c r="A34" s="74" t="s">
        <v>7</v>
      </c>
      <c r="B34" s="74" t="s">
        <v>81</v>
      </c>
      <c r="C34" s="62" t="s">
        <v>82</v>
      </c>
      <c r="D34" s="143">
        <v>2631.6390000000001</v>
      </c>
      <c r="E34" s="143">
        <v>2981.5860000000002</v>
      </c>
      <c r="F34" s="143">
        <v>3035.8130000000001</v>
      </c>
      <c r="G34" s="143">
        <v>3420.0650000000001</v>
      </c>
      <c r="H34" s="143">
        <v>4018.5989999999997</v>
      </c>
      <c r="I34" s="143">
        <v>4150.0569999999998</v>
      </c>
      <c r="J34" s="143">
        <v>4077.7780000000002</v>
      </c>
      <c r="K34" s="143">
        <v>4322.8559999999998</v>
      </c>
      <c r="L34" s="143">
        <v>4342.0789999999997</v>
      </c>
      <c r="M34" s="143">
        <v>3008.8980000000001</v>
      </c>
      <c r="N34" s="143">
        <v>3095.9639999999999</v>
      </c>
      <c r="O34" s="143">
        <v>3090.027</v>
      </c>
      <c r="P34" s="143">
        <v>2852.011</v>
      </c>
    </row>
    <row r="35" spans="1:16" ht="16.5" customHeight="1" x14ac:dyDescent="0.25">
      <c r="A35" s="72" t="s">
        <v>83</v>
      </c>
      <c r="B35" s="72" t="s">
        <v>84</v>
      </c>
      <c r="C35" s="64" t="s">
        <v>85</v>
      </c>
      <c r="D35" s="189">
        <v>1776.527</v>
      </c>
      <c r="E35" s="189">
        <v>2119.7260000000001</v>
      </c>
      <c r="F35" s="189">
        <v>2390.39</v>
      </c>
      <c r="G35" s="189">
        <v>2746.511</v>
      </c>
      <c r="H35" s="189">
        <v>3181.0009999999997</v>
      </c>
      <c r="I35" s="189">
        <v>3470.9639999999999</v>
      </c>
      <c r="J35" s="189">
        <v>3509.154</v>
      </c>
      <c r="K35" s="189">
        <v>3673.7910000000002</v>
      </c>
      <c r="L35" s="189">
        <v>3721.44</v>
      </c>
      <c r="M35" s="189">
        <v>2346.6669999999999</v>
      </c>
      <c r="N35" s="189">
        <v>2431.9520000000002</v>
      </c>
      <c r="O35" s="189">
        <v>2529.846</v>
      </c>
      <c r="P35" s="189">
        <v>2345.652</v>
      </c>
    </row>
    <row r="36" spans="1:16" ht="16.5" customHeight="1" x14ac:dyDescent="0.25">
      <c r="A36" s="71" t="s">
        <v>86</v>
      </c>
      <c r="B36" s="71" t="s">
        <v>87</v>
      </c>
      <c r="C36" s="64" t="s">
        <v>88</v>
      </c>
      <c r="D36" s="188">
        <v>1594.442</v>
      </c>
      <c r="E36" s="189">
        <v>1942.6579999999999</v>
      </c>
      <c r="F36" s="189">
        <v>2217.7089999999998</v>
      </c>
      <c r="G36" s="189">
        <v>2554.0450000000001</v>
      </c>
      <c r="H36" s="188">
        <v>2951.3069999999998</v>
      </c>
      <c r="I36" s="188">
        <v>3239.3910000000001</v>
      </c>
      <c r="J36" s="188">
        <v>3291.1210000000001</v>
      </c>
      <c r="K36" s="188">
        <v>3477.9960000000001</v>
      </c>
      <c r="L36" s="188">
        <v>3501.569</v>
      </c>
      <c r="M36" s="188">
        <v>2109.5920000000001</v>
      </c>
      <c r="N36" s="188">
        <v>2196.431</v>
      </c>
      <c r="O36" s="188">
        <v>2261.5160000000001</v>
      </c>
      <c r="P36" s="188">
        <v>2143.6370000000002</v>
      </c>
    </row>
    <row r="37" spans="1:16" ht="16.5" customHeight="1" x14ac:dyDescent="0.25">
      <c r="A37" s="71" t="s">
        <v>89</v>
      </c>
      <c r="B37" s="71" t="s">
        <v>90</v>
      </c>
      <c r="C37" s="64" t="s">
        <v>91</v>
      </c>
      <c r="D37" s="189">
        <v>182.08500000000001</v>
      </c>
      <c r="E37" s="190">
        <v>177.06800000000001</v>
      </c>
      <c r="F37" s="190">
        <v>172.68100000000001</v>
      </c>
      <c r="G37" s="190">
        <v>192.46600000000001</v>
      </c>
      <c r="H37" s="191">
        <v>229.69399999999999</v>
      </c>
      <c r="I37" s="188">
        <v>231.57300000000001</v>
      </c>
      <c r="J37" s="189">
        <v>218.03299999999999</v>
      </c>
      <c r="K37" s="189">
        <v>195.79499999999999</v>
      </c>
      <c r="L37" s="189">
        <v>219.87100000000001</v>
      </c>
      <c r="M37" s="189">
        <v>237.07499999999999</v>
      </c>
      <c r="N37" s="189">
        <v>235.52099999999999</v>
      </c>
      <c r="O37" s="189">
        <v>268.33</v>
      </c>
      <c r="P37" s="189">
        <v>202.01499999999999</v>
      </c>
    </row>
    <row r="38" spans="1:16" ht="16.5" customHeight="1" x14ac:dyDescent="0.25">
      <c r="A38" s="63" t="s">
        <v>92</v>
      </c>
      <c r="B38" s="63" t="s">
        <v>93</v>
      </c>
      <c r="C38" s="64" t="s">
        <v>94</v>
      </c>
      <c r="D38" s="189">
        <v>855.11199999999997</v>
      </c>
      <c r="E38" s="190">
        <v>861.86</v>
      </c>
      <c r="F38" s="190">
        <v>645.423</v>
      </c>
      <c r="G38" s="190">
        <v>673.55399999999997</v>
      </c>
      <c r="H38" s="191">
        <v>837.59799999999996</v>
      </c>
      <c r="I38" s="188">
        <v>679.09299999999996</v>
      </c>
      <c r="J38" s="189">
        <v>568.62400000000002</v>
      </c>
      <c r="K38" s="189">
        <v>649.06500000000005</v>
      </c>
      <c r="L38" s="189">
        <v>620.63900000000001</v>
      </c>
      <c r="M38" s="189">
        <v>662.23099999999999</v>
      </c>
      <c r="N38" s="189">
        <v>664.01199999999994</v>
      </c>
      <c r="O38" s="189">
        <v>560.18100000000004</v>
      </c>
      <c r="P38" s="189">
        <v>506.35899999999998</v>
      </c>
    </row>
    <row r="39" spans="1:16" ht="16.5" customHeight="1" x14ac:dyDescent="0.25">
      <c r="A39" s="71" t="s">
        <v>95</v>
      </c>
      <c r="B39" s="71" t="s">
        <v>96</v>
      </c>
      <c r="C39" s="75" t="s">
        <v>97</v>
      </c>
      <c r="D39" s="188">
        <v>506.34</v>
      </c>
      <c r="E39" s="190">
        <v>590.29999999999995</v>
      </c>
      <c r="F39" s="190">
        <v>445.36599999999999</v>
      </c>
      <c r="G39" s="190">
        <v>476.6</v>
      </c>
      <c r="H39" s="190">
        <v>634.42200000000003</v>
      </c>
      <c r="I39" s="189">
        <v>460.00900000000001</v>
      </c>
      <c r="J39" s="189">
        <v>304.096</v>
      </c>
      <c r="K39" s="189">
        <v>349.75900000000001</v>
      </c>
      <c r="L39" s="189">
        <v>323.11700000000002</v>
      </c>
      <c r="M39" s="189">
        <v>391.39800000000002</v>
      </c>
      <c r="N39" s="189">
        <v>410.12400000000002</v>
      </c>
      <c r="O39" s="189">
        <v>323.94</v>
      </c>
      <c r="P39" s="189">
        <v>268.85500000000002</v>
      </c>
    </row>
    <row r="40" spans="1:16" ht="16.5" customHeight="1" x14ac:dyDescent="0.25">
      <c r="A40" s="71" t="s">
        <v>98</v>
      </c>
      <c r="B40" s="71" t="s">
        <v>99</v>
      </c>
      <c r="C40" s="75" t="s">
        <v>100</v>
      </c>
      <c r="D40" s="189">
        <v>291.46699999999998</v>
      </c>
      <c r="E40" s="190">
        <v>221.02600000000001</v>
      </c>
      <c r="F40" s="190">
        <v>118.259</v>
      </c>
      <c r="G40" s="190">
        <v>136.488</v>
      </c>
      <c r="H40" s="190">
        <v>142.72900000000001</v>
      </c>
      <c r="I40" s="189">
        <v>154.059</v>
      </c>
      <c r="J40" s="189">
        <v>188.37799999999999</v>
      </c>
      <c r="K40" s="189">
        <v>222.905</v>
      </c>
      <c r="L40" s="189">
        <v>222.62200000000001</v>
      </c>
      <c r="M40" s="189">
        <v>192.88300000000001</v>
      </c>
      <c r="N40" s="189">
        <v>172.41499999999999</v>
      </c>
      <c r="O40" s="189">
        <v>160.99600000000001</v>
      </c>
      <c r="P40" s="189">
        <v>163.239</v>
      </c>
    </row>
    <row r="41" spans="1:16" s="148" customFormat="1" ht="16.5" customHeight="1" x14ac:dyDescent="0.25">
      <c r="A41" s="73" t="s">
        <v>101</v>
      </c>
      <c r="B41" s="73" t="s">
        <v>102</v>
      </c>
      <c r="C41" s="62" t="s">
        <v>103</v>
      </c>
      <c r="D41" s="143">
        <v>1207.5630000000001</v>
      </c>
      <c r="E41" s="143">
        <v>1810.567</v>
      </c>
      <c r="F41" s="143">
        <v>1696.646</v>
      </c>
      <c r="G41" s="143">
        <v>2503.1880000000001</v>
      </c>
      <c r="H41" s="143">
        <v>2006.8879999999999</v>
      </c>
      <c r="I41" s="143">
        <v>2363.1999999999998</v>
      </c>
      <c r="J41" s="143">
        <v>2327.7139999999999</v>
      </c>
      <c r="K41" s="143">
        <v>4044.5839999999998</v>
      </c>
      <c r="L41" s="143">
        <v>1362.4270000000001</v>
      </c>
      <c r="M41" s="143">
        <v>949.83200000000011</v>
      </c>
      <c r="N41" s="143">
        <v>1168.0909999999999</v>
      </c>
      <c r="O41" s="143">
        <v>1525.73</v>
      </c>
      <c r="P41" s="143">
        <v>1726.65</v>
      </c>
    </row>
    <row r="42" spans="1:16" ht="16.5" customHeight="1" x14ac:dyDescent="0.25">
      <c r="A42" s="76" t="s">
        <v>104</v>
      </c>
      <c r="B42" s="76" t="s">
        <v>105</v>
      </c>
      <c r="C42" s="77"/>
      <c r="D42" s="189">
        <v>281.93200000000002</v>
      </c>
      <c r="E42" s="189">
        <v>294.39299999999997</v>
      </c>
      <c r="F42" s="189">
        <v>650.44400000000007</v>
      </c>
      <c r="G42" s="189">
        <v>793.44200000000012</v>
      </c>
      <c r="H42" s="188">
        <v>805.40599999999972</v>
      </c>
      <c r="I42" s="188">
        <v>808.67399999999975</v>
      </c>
      <c r="J42" s="188">
        <v>1194.6710000000003</v>
      </c>
      <c r="K42" s="188">
        <v>2986.181</v>
      </c>
      <c r="L42" s="188">
        <v>787.80299999999988</v>
      </c>
      <c r="M42" s="188">
        <v>661.40300000000002</v>
      </c>
      <c r="N42" s="188">
        <v>1009.861</v>
      </c>
      <c r="O42" s="188">
        <v>944.75599999999997</v>
      </c>
      <c r="P42" s="188">
        <v>1027.7929999999999</v>
      </c>
    </row>
    <row r="43" spans="1:16" ht="16.5" customHeight="1" x14ac:dyDescent="0.25">
      <c r="A43" s="72" t="s">
        <v>106</v>
      </c>
      <c r="B43" s="72" t="s">
        <v>107</v>
      </c>
      <c r="C43" s="64" t="s">
        <v>108</v>
      </c>
      <c r="D43" s="189">
        <v>0</v>
      </c>
      <c r="E43" s="189">
        <v>0</v>
      </c>
      <c r="F43" s="189">
        <v>0</v>
      </c>
      <c r="G43" s="189">
        <v>0</v>
      </c>
      <c r="H43" s="188">
        <v>0</v>
      </c>
      <c r="I43" s="188">
        <v>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O43" s="188">
        <v>0</v>
      </c>
      <c r="P43" s="188">
        <v>0</v>
      </c>
    </row>
    <row r="44" spans="1:16" ht="16.5" customHeight="1" x14ac:dyDescent="0.25">
      <c r="A44" s="63" t="s">
        <v>109</v>
      </c>
      <c r="B44" s="63" t="s">
        <v>110</v>
      </c>
      <c r="C44" s="64" t="s">
        <v>111</v>
      </c>
      <c r="D44" s="188">
        <v>1045.3030000000001</v>
      </c>
      <c r="E44" s="188">
        <v>1180.0239999999999</v>
      </c>
      <c r="F44" s="189">
        <v>946.43</v>
      </c>
      <c r="G44" s="189">
        <v>1434.7670000000001</v>
      </c>
      <c r="H44" s="188">
        <v>1125.076</v>
      </c>
      <c r="I44" s="188">
        <v>1269.1949999999999</v>
      </c>
      <c r="J44" s="188">
        <v>1353.962</v>
      </c>
      <c r="K44" s="188">
        <v>2122.319</v>
      </c>
      <c r="L44" s="188">
        <v>830.947</v>
      </c>
      <c r="M44" s="188">
        <v>607.39200000000005</v>
      </c>
      <c r="N44" s="188">
        <v>492.48599999999999</v>
      </c>
      <c r="O44" s="188">
        <v>933.82600000000002</v>
      </c>
      <c r="P44" s="188">
        <v>1118.173</v>
      </c>
    </row>
    <row r="45" spans="1:16" ht="16.5" customHeight="1" x14ac:dyDescent="0.25">
      <c r="A45" s="78" t="s">
        <v>112</v>
      </c>
      <c r="B45" s="78" t="s">
        <v>113</v>
      </c>
      <c r="C45" s="79" t="s">
        <v>114</v>
      </c>
      <c r="D45" s="189">
        <v>162.26000000000002</v>
      </c>
      <c r="E45" s="189">
        <v>630.54300000000001</v>
      </c>
      <c r="F45" s="189">
        <v>750.21600000000001</v>
      </c>
      <c r="G45" s="189">
        <v>1068.421</v>
      </c>
      <c r="H45" s="188">
        <v>881.81200000000001</v>
      </c>
      <c r="I45" s="188">
        <v>1094.0049999999999</v>
      </c>
      <c r="J45" s="188">
        <v>973.75199999999995</v>
      </c>
      <c r="K45" s="188">
        <v>1922.2650000000001</v>
      </c>
      <c r="L45" s="188">
        <v>531.48</v>
      </c>
      <c r="M45" s="188">
        <v>342.44</v>
      </c>
      <c r="N45" s="188">
        <v>675.60500000000002</v>
      </c>
      <c r="O45" s="188">
        <v>591.904</v>
      </c>
      <c r="P45" s="188">
        <v>608.47699999999998</v>
      </c>
    </row>
    <row r="46" spans="1:16" ht="16.5" customHeight="1" x14ac:dyDescent="0.25">
      <c r="A46" s="58" t="s">
        <v>115</v>
      </c>
      <c r="B46" s="58" t="s">
        <v>116</v>
      </c>
      <c r="C46" s="80" t="s">
        <v>117</v>
      </c>
      <c r="D46" s="149">
        <f>D48+D86</f>
        <v>25374.615000000002</v>
      </c>
      <c r="E46" s="149">
        <v>28463.259000000002</v>
      </c>
      <c r="F46" s="149">
        <v>28977.675000000003</v>
      </c>
      <c r="G46" s="149">
        <v>29686.664000000001</v>
      </c>
      <c r="H46" s="156">
        <v>30276.373000000003</v>
      </c>
      <c r="I46" s="156">
        <v>31640.253000000001</v>
      </c>
      <c r="J46" s="156">
        <v>33028.555</v>
      </c>
      <c r="K46" s="156">
        <v>36508.243999999992</v>
      </c>
      <c r="L46" s="156">
        <v>34574.875</v>
      </c>
      <c r="M46" s="156">
        <v>33440.275999999998</v>
      </c>
      <c r="N46" s="156">
        <v>35615.025000000001</v>
      </c>
      <c r="O46" s="156">
        <v>38240.703000000001</v>
      </c>
      <c r="P46" s="156">
        <v>41943.90800000001</v>
      </c>
    </row>
    <row r="47" spans="1:16" ht="16.5" customHeight="1" x14ac:dyDescent="0.25">
      <c r="A47" s="60" t="s">
        <v>11</v>
      </c>
      <c r="B47" s="60" t="s">
        <v>31</v>
      </c>
      <c r="C47" s="81"/>
      <c r="D47" s="154">
        <f t="shared" ref="D47" si="2">D46/D94</f>
        <v>0.36994339481305105</v>
      </c>
      <c r="E47" s="154">
        <v>0.44407564591215809</v>
      </c>
      <c r="F47" s="154">
        <v>0.42556048815851222</v>
      </c>
      <c r="G47" s="154">
        <v>0.41686329477216449</v>
      </c>
      <c r="H47" s="154">
        <v>0.41201413013057492</v>
      </c>
      <c r="I47" s="154">
        <v>0.42553048157117401</v>
      </c>
      <c r="J47" s="154">
        <v>0.43312811281011654</v>
      </c>
      <c r="K47" s="154">
        <v>0.45773657022692499</v>
      </c>
      <c r="L47" s="154">
        <v>0.42657909386722143</v>
      </c>
      <c r="M47" s="154">
        <v>0.39601067538388229</v>
      </c>
      <c r="N47" s="154">
        <v>0.39824460075635004</v>
      </c>
      <c r="O47" s="154">
        <v>0.40660821688849147</v>
      </c>
      <c r="P47" s="154">
        <v>0.4555196380665687</v>
      </c>
    </row>
    <row r="48" spans="1:16" s="144" customFormat="1" ht="16.5" customHeight="1" x14ac:dyDescent="0.25">
      <c r="A48" s="82" t="s">
        <v>23</v>
      </c>
      <c r="B48" s="82" t="s">
        <v>118</v>
      </c>
      <c r="C48" s="62" t="s">
        <v>119</v>
      </c>
      <c r="D48" s="143">
        <v>22480.924000000003</v>
      </c>
      <c r="E48" s="143">
        <v>24757.755000000001</v>
      </c>
      <c r="F48" s="143">
        <v>25871.997000000003</v>
      </c>
      <c r="G48" s="143">
        <v>26449.048999999999</v>
      </c>
      <c r="H48" s="143">
        <v>27436.767000000003</v>
      </c>
      <c r="I48" s="143">
        <v>28670.212</v>
      </c>
      <c r="J48" s="143">
        <v>29505.231</v>
      </c>
      <c r="K48" s="143">
        <v>30741.695999999996</v>
      </c>
      <c r="L48" s="143">
        <v>31268.263999999999</v>
      </c>
      <c r="M48" s="143">
        <v>30372.597000000002</v>
      </c>
      <c r="N48" s="143">
        <v>31917.030000000002</v>
      </c>
      <c r="O48" s="143">
        <v>34449.584000000003</v>
      </c>
      <c r="P48" s="143">
        <v>38033.946000000011</v>
      </c>
    </row>
    <row r="49" spans="1:16" s="148" customFormat="1" ht="16.5" customHeight="1" x14ac:dyDescent="0.25">
      <c r="A49" s="83" t="s">
        <v>120</v>
      </c>
      <c r="B49" s="83" t="s">
        <v>121</v>
      </c>
      <c r="C49" s="84" t="s">
        <v>122</v>
      </c>
      <c r="D49" s="189">
        <v>5164.2740000000003</v>
      </c>
      <c r="E49" s="189">
        <v>5543.5029999999997</v>
      </c>
      <c r="F49" s="189">
        <v>5839.0709999999999</v>
      </c>
      <c r="G49" s="189">
        <v>5975.9769999999999</v>
      </c>
      <c r="H49" s="188">
        <v>6114.723</v>
      </c>
      <c r="I49" s="188">
        <v>6499.8789999999999</v>
      </c>
      <c r="J49" s="188">
        <v>6774.8109999999997</v>
      </c>
      <c r="K49" s="188">
        <v>7123.6289999999999</v>
      </c>
      <c r="L49" s="188">
        <v>7537.4830000000002</v>
      </c>
      <c r="M49" s="188">
        <v>7928.2219999999998</v>
      </c>
      <c r="N49" s="188">
        <v>8368.3819999999996</v>
      </c>
      <c r="O49" s="188">
        <v>9609.4339999999993</v>
      </c>
      <c r="P49" s="188">
        <v>10485.816999999999</v>
      </c>
    </row>
    <row r="50" spans="1:16" s="148" customFormat="1" ht="16.5" customHeight="1" x14ac:dyDescent="0.25">
      <c r="A50" s="71" t="s">
        <v>123</v>
      </c>
      <c r="B50" s="71" t="s">
        <v>124</v>
      </c>
      <c r="C50" s="66" t="s">
        <v>125</v>
      </c>
      <c r="D50" s="188">
        <v>3992.991</v>
      </c>
      <c r="E50" s="188">
        <v>4107.4579999999996</v>
      </c>
      <c r="F50" s="188">
        <v>4276.6540000000005</v>
      </c>
      <c r="G50" s="188">
        <v>4310.165</v>
      </c>
      <c r="H50" s="188">
        <v>4489.8230000000003</v>
      </c>
      <c r="I50" s="188">
        <v>4715.0469999999996</v>
      </c>
      <c r="J50" s="188">
        <v>4928.04</v>
      </c>
      <c r="K50" s="188">
        <v>5168.6679999999997</v>
      </c>
      <c r="L50" s="188">
        <v>5465.5720000000001</v>
      </c>
      <c r="M50" s="188">
        <v>5758.5990000000002</v>
      </c>
      <c r="N50" s="188">
        <v>6230.7879999999996</v>
      </c>
      <c r="O50" s="188">
        <v>7003.9780000000001</v>
      </c>
      <c r="P50" s="188">
        <v>7681.3639999999996</v>
      </c>
    </row>
    <row r="51" spans="1:16" s="148" customFormat="1" ht="16.5" customHeight="1" x14ac:dyDescent="0.25">
      <c r="A51" s="71" t="s">
        <v>126</v>
      </c>
      <c r="B51" s="71" t="s">
        <v>127</v>
      </c>
      <c r="C51" s="66" t="s">
        <v>128</v>
      </c>
      <c r="D51" s="188">
        <v>1241.2829999999999</v>
      </c>
      <c r="E51" s="188">
        <v>1436.0450000000001</v>
      </c>
      <c r="F51" s="188">
        <v>1480.1420000000001</v>
      </c>
      <c r="G51" s="188">
        <v>1584.922</v>
      </c>
      <c r="H51" s="188">
        <v>1543.6969999999999</v>
      </c>
      <c r="I51" s="188">
        <v>1702.6120000000001</v>
      </c>
      <c r="J51" s="188">
        <v>1838.7360000000001</v>
      </c>
      <c r="K51" s="188">
        <v>1952.144</v>
      </c>
      <c r="L51" s="188">
        <v>2071.9110000000001</v>
      </c>
      <c r="M51" s="188">
        <v>2169.623</v>
      </c>
      <c r="N51" s="188">
        <v>2137.5940000000001</v>
      </c>
      <c r="O51" s="188">
        <v>2605.4560000000001</v>
      </c>
      <c r="P51" s="188">
        <v>2804.453</v>
      </c>
    </row>
    <row r="52" spans="1:16" s="148" customFormat="1" ht="16.5" customHeight="1" x14ac:dyDescent="0.25">
      <c r="A52" s="83" t="s">
        <v>129</v>
      </c>
      <c r="B52" s="83" t="s">
        <v>130</v>
      </c>
      <c r="C52" s="84" t="s">
        <v>131</v>
      </c>
      <c r="D52" s="189">
        <v>3328.5880000000002</v>
      </c>
      <c r="E52" s="189">
        <v>3917.29</v>
      </c>
      <c r="F52" s="189">
        <v>4066.9</v>
      </c>
      <c r="G52" s="189">
        <v>4204.6689999999999</v>
      </c>
      <c r="H52" s="188">
        <v>4289.1589999999997</v>
      </c>
      <c r="I52" s="188">
        <v>4292.616</v>
      </c>
      <c r="J52" s="188">
        <v>4390.13</v>
      </c>
      <c r="K52" s="188">
        <v>4744.0069999999996</v>
      </c>
      <c r="L52" s="188">
        <v>4538.4610000000002</v>
      </c>
      <c r="M52" s="188">
        <v>4866.3329999999996</v>
      </c>
      <c r="N52" s="188">
        <v>4936.0230000000001</v>
      </c>
      <c r="O52" s="188">
        <v>5164.3140000000003</v>
      </c>
      <c r="P52" s="188">
        <v>5532.4520000000002</v>
      </c>
    </row>
    <row r="53" spans="1:16" s="148" customFormat="1" ht="15.75" customHeight="1" x14ac:dyDescent="0.25">
      <c r="A53" s="76" t="s">
        <v>132</v>
      </c>
      <c r="B53" s="76" t="s">
        <v>133</v>
      </c>
      <c r="C53" s="84" t="s">
        <v>134</v>
      </c>
      <c r="D53" s="189">
        <v>80.391000000000005</v>
      </c>
      <c r="E53" s="189">
        <v>75.658000000000001</v>
      </c>
      <c r="F53" s="189">
        <v>96.507000000000005</v>
      </c>
      <c r="G53" s="189">
        <v>104.501</v>
      </c>
      <c r="H53" s="188">
        <v>98.18</v>
      </c>
      <c r="I53" s="188">
        <v>115.821</v>
      </c>
      <c r="J53" s="188">
        <v>109.77900000000001</v>
      </c>
      <c r="K53" s="188">
        <v>102.82299999999999</v>
      </c>
      <c r="L53" s="188">
        <v>129.98400000000001</v>
      </c>
      <c r="M53" s="188">
        <v>87.754999999999995</v>
      </c>
      <c r="N53" s="188">
        <v>150.434</v>
      </c>
      <c r="O53" s="188">
        <v>158.422</v>
      </c>
      <c r="P53" s="188">
        <v>156.959</v>
      </c>
    </row>
    <row r="54" spans="1:16" ht="16.5" customHeight="1" x14ac:dyDescent="0.25">
      <c r="A54" s="85" t="s">
        <v>135</v>
      </c>
      <c r="B54" s="85" t="s">
        <v>136</v>
      </c>
      <c r="C54" s="64" t="s">
        <v>137</v>
      </c>
      <c r="D54" s="189">
        <v>61.139000000000003</v>
      </c>
      <c r="E54" s="189">
        <v>66.900999999999996</v>
      </c>
      <c r="F54" s="189">
        <v>74.602000000000004</v>
      </c>
      <c r="G54" s="189">
        <v>77.887</v>
      </c>
      <c r="H54" s="188">
        <v>88.843000000000004</v>
      </c>
      <c r="I54" s="188">
        <v>92.881</v>
      </c>
      <c r="J54" s="188">
        <v>79.796000000000006</v>
      </c>
      <c r="K54" s="188">
        <v>101.928</v>
      </c>
      <c r="L54" s="188">
        <v>107.322</v>
      </c>
      <c r="M54" s="188">
        <v>62.34</v>
      </c>
      <c r="N54" s="188">
        <v>124.22</v>
      </c>
      <c r="O54" s="188">
        <v>134.30699999999999</v>
      </c>
      <c r="P54" s="188">
        <v>133.608</v>
      </c>
    </row>
    <row r="55" spans="1:16" ht="16.5" customHeight="1" x14ac:dyDescent="0.25">
      <c r="A55" s="85" t="s">
        <v>138</v>
      </c>
      <c r="B55" s="85" t="s">
        <v>139</v>
      </c>
      <c r="C55" s="64" t="s">
        <v>48</v>
      </c>
      <c r="D55" s="189">
        <v>19.251999999999999</v>
      </c>
      <c r="E55" s="190">
        <v>8.7569999999999997</v>
      </c>
      <c r="F55" s="190">
        <v>21.905000000000001</v>
      </c>
      <c r="G55" s="190">
        <v>26.614000000000001</v>
      </c>
      <c r="H55" s="191">
        <v>9.3369999999999997</v>
      </c>
      <c r="I55" s="188">
        <v>22.94</v>
      </c>
      <c r="J55" s="188">
        <v>29.983000000000001</v>
      </c>
      <c r="K55" s="188">
        <v>0.89500000000000002</v>
      </c>
      <c r="L55" s="188">
        <v>22.661999999999999</v>
      </c>
      <c r="M55" s="188">
        <v>25.414999999999999</v>
      </c>
      <c r="N55" s="188">
        <v>26.213999999999999</v>
      </c>
      <c r="O55" s="188">
        <v>24.114999999999998</v>
      </c>
      <c r="P55" s="188">
        <v>23.350999999999999</v>
      </c>
    </row>
    <row r="56" spans="1:16" s="148" customFormat="1" ht="16.5" customHeight="1" x14ac:dyDescent="0.25">
      <c r="A56" s="76" t="s">
        <v>140</v>
      </c>
      <c r="B56" s="76" t="s">
        <v>141</v>
      </c>
      <c r="C56" s="84" t="s">
        <v>142</v>
      </c>
      <c r="D56" s="189">
        <v>919.86900000000003</v>
      </c>
      <c r="E56" s="190">
        <v>877.72799999999995</v>
      </c>
      <c r="F56" s="190">
        <v>782.77</v>
      </c>
      <c r="G56" s="190">
        <v>878.18899999999996</v>
      </c>
      <c r="H56" s="191">
        <v>892.34199999999998</v>
      </c>
      <c r="I56" s="188">
        <v>1079.5999999999999</v>
      </c>
      <c r="J56" s="188">
        <v>1066.82</v>
      </c>
      <c r="K56" s="188">
        <v>949.99</v>
      </c>
      <c r="L56" s="188">
        <v>854.73</v>
      </c>
      <c r="M56" s="188">
        <v>876.726</v>
      </c>
      <c r="N56" s="188">
        <v>879.05700000000002</v>
      </c>
      <c r="O56" s="188">
        <v>928.1</v>
      </c>
      <c r="P56" s="188">
        <v>1240.3530000000001</v>
      </c>
    </row>
    <row r="57" spans="1:16" s="148" customFormat="1" ht="16.5" customHeight="1" x14ac:dyDescent="0.25">
      <c r="A57" s="71" t="s">
        <v>143</v>
      </c>
      <c r="B57" s="71" t="s">
        <v>144</v>
      </c>
      <c r="C57" s="75"/>
      <c r="D57" s="189">
        <v>325.99700000000001</v>
      </c>
      <c r="E57" s="190">
        <v>210.51199999999997</v>
      </c>
      <c r="F57" s="190">
        <v>196.977</v>
      </c>
      <c r="G57" s="190">
        <v>151.489</v>
      </c>
      <c r="H57" s="191">
        <v>120.155</v>
      </c>
      <c r="I57" s="188">
        <v>138.03700000000001</v>
      </c>
      <c r="J57" s="188">
        <v>91.73</v>
      </c>
      <c r="K57" s="188">
        <v>68.584999999999994</v>
      </c>
      <c r="L57" s="188">
        <v>57.859000000000002</v>
      </c>
      <c r="M57" s="188">
        <v>92.421000000000006</v>
      </c>
      <c r="N57" s="188">
        <v>89.744088000000005</v>
      </c>
      <c r="O57" s="188">
        <v>126.425</v>
      </c>
      <c r="P57" s="188">
        <v>121.456</v>
      </c>
    </row>
    <row r="58" spans="1:16" s="148" customFormat="1" ht="16.5" customHeight="1" x14ac:dyDescent="0.25">
      <c r="A58" s="71" t="s">
        <v>145</v>
      </c>
      <c r="B58" s="71" t="s">
        <v>146</v>
      </c>
      <c r="C58" s="75"/>
      <c r="D58" s="189">
        <v>385.93099999999993</v>
      </c>
      <c r="E58" s="190">
        <v>233.392</v>
      </c>
      <c r="F58" s="190">
        <v>309.87900000000002</v>
      </c>
      <c r="G58" s="190">
        <v>240.35299999999989</v>
      </c>
      <c r="H58" s="191">
        <v>237.51200000000003</v>
      </c>
      <c r="I58" s="188">
        <v>227.62699999999998</v>
      </c>
      <c r="J58" s="188">
        <v>238.87999999999997</v>
      </c>
      <c r="K58" s="188">
        <v>261.46000000000004</v>
      </c>
      <c r="L58" s="188">
        <v>242.32099999999997</v>
      </c>
      <c r="M58" s="188">
        <v>187.64400000000001</v>
      </c>
      <c r="N58" s="188">
        <v>202.05788999999999</v>
      </c>
      <c r="O58" s="188">
        <v>235.51500000000001</v>
      </c>
      <c r="P58" s="188">
        <v>266.12200000000001</v>
      </c>
    </row>
    <row r="59" spans="1:16" s="148" customFormat="1" ht="16.5" customHeight="1" x14ac:dyDescent="0.25">
      <c r="A59" s="69" t="s">
        <v>147</v>
      </c>
      <c r="B59" s="69" t="s">
        <v>148</v>
      </c>
      <c r="C59" s="75"/>
      <c r="D59" s="189">
        <v>215.26200000000003</v>
      </c>
      <c r="E59" s="190">
        <v>45.002999999999986</v>
      </c>
      <c r="F59" s="190">
        <v>109.405</v>
      </c>
      <c r="G59" s="190">
        <v>32.588000000000022</v>
      </c>
      <c r="H59" s="191">
        <v>16.189999999999969</v>
      </c>
      <c r="I59" s="188">
        <v>7.4410000000000593</v>
      </c>
      <c r="J59" s="188">
        <v>67.549000000000007</v>
      </c>
      <c r="K59" s="188">
        <v>8.5370000000000061</v>
      </c>
      <c r="L59" s="188">
        <v>9.6329999999999991</v>
      </c>
      <c r="M59" s="188">
        <v>9.0510000000000002</v>
      </c>
      <c r="N59" s="188">
        <v>9.0152359999999998</v>
      </c>
      <c r="O59" s="188">
        <v>10.593</v>
      </c>
      <c r="P59" s="188">
        <v>11.407999999999999</v>
      </c>
    </row>
    <row r="60" spans="1:16" s="148" customFormat="1" ht="16.5" customHeight="1" x14ac:dyDescent="0.25">
      <c r="A60" s="69" t="s">
        <v>149</v>
      </c>
      <c r="B60" s="69" t="s">
        <v>150</v>
      </c>
      <c r="C60" s="75"/>
      <c r="D60" s="189">
        <v>165.25700000000001</v>
      </c>
      <c r="E60" s="190">
        <v>182.41499999999999</v>
      </c>
      <c r="F60" s="190">
        <v>193.84299999999999</v>
      </c>
      <c r="G60" s="190">
        <v>200.131</v>
      </c>
      <c r="H60" s="191">
        <v>214.19</v>
      </c>
      <c r="I60" s="188">
        <v>214.18800000000002</v>
      </c>
      <c r="J60" s="188">
        <v>163.78100000000001</v>
      </c>
      <c r="K60" s="188">
        <v>246.755</v>
      </c>
      <c r="L60" s="188">
        <v>228.69</v>
      </c>
      <c r="M60" s="188">
        <v>169.77699999999999</v>
      </c>
      <c r="N60" s="188">
        <v>185.22223500000001</v>
      </c>
      <c r="O60" s="188">
        <v>217.41900000000001</v>
      </c>
      <c r="P60" s="188">
        <v>246.37199999999999</v>
      </c>
    </row>
    <row r="61" spans="1:16" s="148" customFormat="1" ht="16.5" customHeight="1" x14ac:dyDescent="0.25">
      <c r="A61" s="71" t="s">
        <v>151</v>
      </c>
      <c r="B61" s="71" t="s">
        <v>152</v>
      </c>
      <c r="C61" s="75"/>
      <c r="D61" s="189">
        <v>207.94100000000014</v>
      </c>
      <c r="E61" s="189">
        <v>433.82400000000001</v>
      </c>
      <c r="F61" s="189">
        <v>275.91399999999999</v>
      </c>
      <c r="G61" s="189">
        <v>486.34700000000004</v>
      </c>
      <c r="H61" s="188">
        <v>534.67499999999995</v>
      </c>
      <c r="I61" s="188">
        <v>713.93599999999992</v>
      </c>
      <c r="J61" s="188">
        <v>736.20999999999992</v>
      </c>
      <c r="K61" s="188">
        <v>619.94499999999994</v>
      </c>
      <c r="L61" s="188">
        <v>554.54999999999995</v>
      </c>
      <c r="M61" s="188">
        <v>596.66099999999994</v>
      </c>
      <c r="N61" s="188">
        <v>587.25502200000005</v>
      </c>
      <c r="O61" s="188">
        <v>566.16000000000008</v>
      </c>
      <c r="P61" s="188">
        <v>852.77500000000009</v>
      </c>
    </row>
    <row r="62" spans="1:16" s="148" customFormat="1" ht="18" customHeight="1" x14ac:dyDescent="0.25">
      <c r="A62" s="83" t="s">
        <v>153</v>
      </c>
      <c r="B62" s="83" t="s">
        <v>154</v>
      </c>
      <c r="C62" s="84" t="s">
        <v>94</v>
      </c>
      <c r="D62" s="189">
        <v>921.19399999999996</v>
      </c>
      <c r="E62" s="189">
        <v>933.64099999999996</v>
      </c>
      <c r="F62" s="190">
        <v>883.88800000000003</v>
      </c>
      <c r="G62" s="189">
        <v>1106.454</v>
      </c>
      <c r="H62" s="188">
        <v>1312.212</v>
      </c>
      <c r="I62" s="188">
        <v>1418.124</v>
      </c>
      <c r="J62" s="188">
        <v>1477.09</v>
      </c>
      <c r="K62" s="188">
        <v>1415.15</v>
      </c>
      <c r="L62" s="188">
        <v>1373.002</v>
      </c>
      <c r="M62" s="188">
        <v>1220.1679999999999</v>
      </c>
      <c r="N62" s="188">
        <v>1209.547</v>
      </c>
      <c r="O62" s="188">
        <v>1163.1510000000001</v>
      </c>
      <c r="P62" s="188">
        <v>1105.0440000000001</v>
      </c>
    </row>
    <row r="63" spans="1:16" s="148" customFormat="1" ht="16.5" customHeight="1" x14ac:dyDescent="0.25">
      <c r="A63" s="85" t="s">
        <v>155</v>
      </c>
      <c r="B63" s="85" t="s">
        <v>99</v>
      </c>
      <c r="C63" s="64" t="s">
        <v>100</v>
      </c>
      <c r="D63" s="189">
        <v>921.19399999999996</v>
      </c>
      <c r="E63" s="189">
        <v>933.64099999999996</v>
      </c>
      <c r="F63" s="190">
        <v>883.88800000000003</v>
      </c>
      <c r="G63" s="189">
        <v>1106.454</v>
      </c>
      <c r="H63" s="188">
        <v>1312.212</v>
      </c>
      <c r="I63" s="188">
        <v>1418.124</v>
      </c>
      <c r="J63" s="188">
        <v>1477.09</v>
      </c>
      <c r="K63" s="188">
        <v>1415.15</v>
      </c>
      <c r="L63" s="188">
        <v>1373.002</v>
      </c>
      <c r="M63" s="188">
        <v>1220.1679999999999</v>
      </c>
      <c r="N63" s="188">
        <v>1209.547</v>
      </c>
      <c r="O63" s="188">
        <v>1163.1510000000001</v>
      </c>
      <c r="P63" s="188">
        <v>1105.0440000000001</v>
      </c>
    </row>
    <row r="64" spans="1:16" s="148" customFormat="1" ht="16.5" customHeight="1" x14ac:dyDescent="0.25">
      <c r="A64" s="85" t="s">
        <v>156</v>
      </c>
      <c r="B64" s="85" t="s">
        <v>157</v>
      </c>
      <c r="C64" s="64" t="s">
        <v>158</v>
      </c>
      <c r="D64" s="189">
        <v>0</v>
      </c>
      <c r="E64" s="189">
        <v>0</v>
      </c>
      <c r="F64" s="189">
        <v>0</v>
      </c>
      <c r="G64" s="189">
        <v>0</v>
      </c>
      <c r="H64" s="188">
        <v>0</v>
      </c>
      <c r="I64" s="188">
        <v>0</v>
      </c>
      <c r="J64" s="188">
        <v>0</v>
      </c>
      <c r="K64" s="188">
        <v>0</v>
      </c>
      <c r="L64" s="188">
        <v>0</v>
      </c>
      <c r="M64" s="188">
        <v>0</v>
      </c>
      <c r="N64" s="188">
        <v>0</v>
      </c>
      <c r="O64" s="188">
        <v>0</v>
      </c>
      <c r="P64" s="188">
        <v>0</v>
      </c>
    </row>
    <row r="65" spans="1:16" s="148" customFormat="1" ht="16.5" customHeight="1" x14ac:dyDescent="0.25">
      <c r="A65" s="83" t="s">
        <v>159</v>
      </c>
      <c r="B65" s="83" t="s">
        <v>160</v>
      </c>
      <c r="C65" s="84" t="s">
        <v>161</v>
      </c>
      <c r="D65" s="189">
        <v>11147.482</v>
      </c>
      <c r="E65" s="189">
        <v>12334.68</v>
      </c>
      <c r="F65" s="189">
        <v>13238.558000000001</v>
      </c>
      <c r="G65" s="189">
        <v>13219.337</v>
      </c>
      <c r="H65" s="188">
        <v>13747.822</v>
      </c>
      <c r="I65" s="188">
        <v>14102.056</v>
      </c>
      <c r="J65" s="188">
        <v>14501.277</v>
      </c>
      <c r="K65" s="188">
        <v>14960.279</v>
      </c>
      <c r="L65" s="188">
        <v>15520.054</v>
      </c>
      <c r="M65" s="188">
        <v>14256.45</v>
      </c>
      <c r="N65" s="188">
        <v>14735.495000000001</v>
      </c>
      <c r="O65" s="188">
        <v>15713.752</v>
      </c>
      <c r="P65" s="188">
        <v>16735.472000000002</v>
      </c>
    </row>
    <row r="66" spans="1:16" ht="16.5" customHeight="1" x14ac:dyDescent="0.25">
      <c r="A66" s="71" t="s">
        <v>162</v>
      </c>
      <c r="B66" s="71" t="s">
        <v>163</v>
      </c>
      <c r="C66" s="64" t="s">
        <v>164</v>
      </c>
      <c r="D66" s="189">
        <v>7987.7860000000001</v>
      </c>
      <c r="E66" s="189">
        <v>9049.2219999999998</v>
      </c>
      <c r="F66" s="189">
        <v>9756.6489999999994</v>
      </c>
      <c r="G66" s="189">
        <v>9826.4670000000006</v>
      </c>
      <c r="H66" s="188">
        <v>10246.312</v>
      </c>
      <c r="I66" s="188">
        <v>10437.602999999999</v>
      </c>
      <c r="J66" s="188">
        <v>10671.300999999999</v>
      </c>
      <c r="K66" s="188">
        <v>10967.415000000001</v>
      </c>
      <c r="L66" s="188">
        <v>11281.623</v>
      </c>
      <c r="M66" s="188">
        <v>11470.415999999999</v>
      </c>
      <c r="N66" s="188">
        <v>11858.751</v>
      </c>
      <c r="O66" s="188">
        <v>12603.311</v>
      </c>
      <c r="P66" s="188">
        <v>13690.198</v>
      </c>
    </row>
    <row r="67" spans="1:16" ht="16.5" customHeight="1" x14ac:dyDescent="0.25">
      <c r="A67" s="86" t="s">
        <v>165</v>
      </c>
      <c r="B67" s="86" t="s">
        <v>166</v>
      </c>
      <c r="C67" s="66"/>
      <c r="D67" s="189">
        <v>70.034000000000006</v>
      </c>
      <c r="E67" s="189">
        <v>56.390999999999998</v>
      </c>
      <c r="F67" s="189">
        <v>104.119</v>
      </c>
      <c r="G67" s="189">
        <v>72.921000000000006</v>
      </c>
      <c r="H67" s="188">
        <v>57.134</v>
      </c>
      <c r="I67" s="188">
        <v>38.021999999999998</v>
      </c>
      <c r="J67" s="188">
        <v>50.674999999999997</v>
      </c>
      <c r="K67" s="188">
        <v>39.174999999999997</v>
      </c>
      <c r="L67" s="188">
        <v>69.275999999999996</v>
      </c>
      <c r="M67" s="188">
        <v>53.323</v>
      </c>
      <c r="N67" s="188">
        <v>53.108972999999999</v>
      </c>
      <c r="O67" s="188">
        <v>45.393000000000001</v>
      </c>
      <c r="P67" s="188">
        <v>47.042000000000002</v>
      </c>
    </row>
    <row r="68" spans="1:16" ht="16.5" customHeight="1" x14ac:dyDescent="0.25">
      <c r="A68" s="86" t="s">
        <v>167</v>
      </c>
      <c r="B68" s="86" t="s">
        <v>168</v>
      </c>
      <c r="C68" s="66"/>
      <c r="D68" s="189">
        <v>246.61600000000001</v>
      </c>
      <c r="E68" s="189">
        <v>316.95999999999998</v>
      </c>
      <c r="F68" s="189">
        <v>338.78500000000003</v>
      </c>
      <c r="G68" s="189">
        <v>381.76400000000001</v>
      </c>
      <c r="H68" s="188">
        <v>428.45800000000003</v>
      </c>
      <c r="I68" s="188">
        <v>404.19499999999999</v>
      </c>
      <c r="J68" s="188">
        <v>386.42199999999997</v>
      </c>
      <c r="K68" s="188">
        <v>420.91399999999999</v>
      </c>
      <c r="L68" s="188">
        <v>479.09399999999999</v>
      </c>
      <c r="M68" s="188">
        <v>570.71899999999994</v>
      </c>
      <c r="N68" s="188">
        <v>667.16800000000001</v>
      </c>
      <c r="O68" s="188">
        <v>768.67500000000007</v>
      </c>
      <c r="P68" s="188">
        <v>1052.1990000000001</v>
      </c>
    </row>
    <row r="69" spans="1:16" ht="16.5" customHeight="1" x14ac:dyDescent="0.25">
      <c r="A69" s="86" t="s">
        <v>169</v>
      </c>
      <c r="B69" s="86" t="s">
        <v>170</v>
      </c>
      <c r="C69" s="66"/>
      <c r="D69" s="189">
        <v>4531.942</v>
      </c>
      <c r="E69" s="189">
        <v>5034.7359999999999</v>
      </c>
      <c r="F69" s="189">
        <v>5244.51</v>
      </c>
      <c r="G69" s="189">
        <v>5390.7460000000001</v>
      </c>
      <c r="H69" s="188">
        <v>5639.5029999999997</v>
      </c>
      <c r="I69" s="188">
        <v>6053.0309999999999</v>
      </c>
      <c r="J69" s="188">
        <v>6416.4940000000006</v>
      </c>
      <c r="K69" s="188">
        <v>6596.7930000000006</v>
      </c>
      <c r="L69" s="188">
        <v>6829.8070000000007</v>
      </c>
      <c r="M69" s="188">
        <v>7128.82</v>
      </c>
      <c r="N69" s="188">
        <v>7422.9960000000001</v>
      </c>
      <c r="O69" s="188">
        <v>7746.723</v>
      </c>
      <c r="P69" s="188">
        <v>8162.2580000000007</v>
      </c>
    </row>
    <row r="70" spans="1:16" ht="16.5" customHeight="1" x14ac:dyDescent="0.25">
      <c r="A70" s="86" t="s">
        <v>171</v>
      </c>
      <c r="B70" s="86" t="s">
        <v>172</v>
      </c>
      <c r="C70" s="66"/>
      <c r="D70" s="189">
        <v>66.120999999999995</v>
      </c>
      <c r="E70" s="189">
        <v>172.43</v>
      </c>
      <c r="F70" s="189">
        <v>150.339</v>
      </c>
      <c r="G70" s="189">
        <v>163.334</v>
      </c>
      <c r="H70" s="189">
        <v>175.773</v>
      </c>
      <c r="I70" s="189">
        <v>174.30799999999999</v>
      </c>
      <c r="J70" s="189">
        <v>154.721</v>
      </c>
      <c r="K70" s="189">
        <v>158.624</v>
      </c>
      <c r="L70" s="189">
        <v>171.63</v>
      </c>
      <c r="M70" s="189">
        <v>167.655</v>
      </c>
      <c r="N70" s="189">
        <v>183.74527900000001</v>
      </c>
      <c r="O70" s="189">
        <v>214.19499999999999</v>
      </c>
      <c r="P70" s="189">
        <v>329.21199999999999</v>
      </c>
    </row>
    <row r="71" spans="1:16" ht="16.5" customHeight="1" x14ac:dyDescent="0.25">
      <c r="A71" s="86" t="s">
        <v>173</v>
      </c>
      <c r="B71" s="86" t="s">
        <v>174</v>
      </c>
      <c r="C71" s="66"/>
      <c r="D71" s="189">
        <v>1086.5720000000001</v>
      </c>
      <c r="E71" s="189">
        <v>1211.0309999999999</v>
      </c>
      <c r="F71" s="189">
        <v>1364.961</v>
      </c>
      <c r="G71" s="189">
        <v>1376.3489999999999</v>
      </c>
      <c r="H71" s="189">
        <v>1381.508</v>
      </c>
      <c r="I71" s="189">
        <v>1374.616</v>
      </c>
      <c r="J71" s="189">
        <v>1362.7940000000001</v>
      </c>
      <c r="K71" s="189">
        <v>1336.7550000000001</v>
      </c>
      <c r="L71" s="189">
        <v>1318.2619999999999</v>
      </c>
      <c r="M71" s="189">
        <v>1309.6369999999999</v>
      </c>
      <c r="N71" s="189">
        <v>1346.0884320000002</v>
      </c>
      <c r="O71" s="189">
        <v>1538.71</v>
      </c>
      <c r="P71" s="189">
        <v>2571.672</v>
      </c>
    </row>
    <row r="72" spans="1:16" ht="16.5" customHeight="1" x14ac:dyDescent="0.25">
      <c r="A72" s="69" t="s">
        <v>175</v>
      </c>
      <c r="B72" s="69" t="s">
        <v>176</v>
      </c>
      <c r="C72" s="66"/>
      <c r="D72" s="189">
        <v>268.47500000000002</v>
      </c>
      <c r="E72" s="189">
        <v>308.18900000000002</v>
      </c>
      <c r="F72" s="189">
        <v>318.96699999999998</v>
      </c>
      <c r="G72" s="189">
        <v>315.02</v>
      </c>
      <c r="H72" s="189">
        <v>316.46300000000002</v>
      </c>
      <c r="I72" s="189">
        <v>318.49400000000003</v>
      </c>
      <c r="J72" s="189">
        <v>319.09399999999999</v>
      </c>
      <c r="K72" s="189">
        <v>315.59899999999999</v>
      </c>
      <c r="L72" s="189">
        <v>312.51400000000001</v>
      </c>
      <c r="M72" s="189">
        <v>311.06200000000001</v>
      </c>
      <c r="N72" s="189">
        <v>312.72126300000002</v>
      </c>
      <c r="O72" s="189">
        <v>322.29700000000003</v>
      </c>
      <c r="P72" s="189">
        <v>332.11599999999999</v>
      </c>
    </row>
    <row r="73" spans="1:16" ht="16.5" customHeight="1" x14ac:dyDescent="0.25">
      <c r="A73" s="69" t="s">
        <v>177</v>
      </c>
      <c r="B73" s="69" t="s">
        <v>178</v>
      </c>
      <c r="C73" s="66"/>
      <c r="D73" s="189">
        <v>22.914999999999999</v>
      </c>
      <c r="E73" s="189">
        <v>8.7729999999999997</v>
      </c>
      <c r="F73" s="189">
        <v>8.8369999999999997</v>
      </c>
      <c r="G73" s="189">
        <v>8.8719999999999999</v>
      </c>
      <c r="H73" s="189">
        <v>8.8829999999999991</v>
      </c>
      <c r="I73" s="189">
        <v>8.9819999999999993</v>
      </c>
      <c r="J73" s="189">
        <v>35.101999999999997</v>
      </c>
      <c r="K73" s="189">
        <v>41.463000000000001</v>
      </c>
      <c r="L73" s="189">
        <v>43.89</v>
      </c>
      <c r="M73" s="189">
        <v>44.012</v>
      </c>
      <c r="N73" s="189">
        <v>44.011204999999997</v>
      </c>
      <c r="O73" s="189">
        <v>43.396999999999998</v>
      </c>
      <c r="P73" s="189">
        <v>42.915999999999997</v>
      </c>
    </row>
    <row r="74" spans="1:16" ht="16.5" customHeight="1" x14ac:dyDescent="0.25">
      <c r="A74" s="69" t="s">
        <v>179</v>
      </c>
      <c r="B74" s="69" t="s">
        <v>180</v>
      </c>
      <c r="C74" s="66"/>
      <c r="D74" s="189">
        <v>0</v>
      </c>
      <c r="E74" s="190">
        <v>268.46499999999997</v>
      </c>
      <c r="F74" s="190">
        <v>334.488</v>
      </c>
      <c r="G74" s="190">
        <v>352.24</v>
      </c>
      <c r="H74" s="190">
        <v>343.54300000000001</v>
      </c>
      <c r="I74" s="189">
        <v>349.31599999999997</v>
      </c>
      <c r="J74" s="189">
        <v>356.00200000000001</v>
      </c>
      <c r="K74" s="189">
        <v>355.279</v>
      </c>
      <c r="L74" s="189">
        <v>352.44400000000002</v>
      </c>
      <c r="M74" s="189">
        <v>361.29899999999998</v>
      </c>
      <c r="N74" s="189">
        <v>368.68789400000003</v>
      </c>
      <c r="O74" s="189">
        <v>377.34199999999998</v>
      </c>
      <c r="P74" s="189">
        <v>581.63900000000001</v>
      </c>
    </row>
    <row r="75" spans="1:16" ht="16.5" customHeight="1" x14ac:dyDescent="0.25">
      <c r="A75" s="69" t="s">
        <v>181</v>
      </c>
      <c r="B75" s="69" t="s">
        <v>182</v>
      </c>
      <c r="C75" s="66"/>
      <c r="D75" s="189">
        <v>247.214</v>
      </c>
      <c r="E75" s="190">
        <v>275.601</v>
      </c>
      <c r="F75" s="190">
        <v>322.87700000000001</v>
      </c>
      <c r="G75" s="190">
        <v>313.17500000000001</v>
      </c>
      <c r="H75" s="190">
        <v>308.98899999999998</v>
      </c>
      <c r="I75" s="189">
        <v>273.64400000000001</v>
      </c>
      <c r="J75" s="189">
        <v>244.45699999999999</v>
      </c>
      <c r="K75" s="189">
        <v>213.18100000000001</v>
      </c>
      <c r="L75" s="189">
        <v>182.68600000000001</v>
      </c>
      <c r="M75" s="189">
        <v>153.786</v>
      </c>
      <c r="N75" s="189">
        <v>124.999</v>
      </c>
      <c r="O75" s="189">
        <v>111.081</v>
      </c>
      <c r="P75" s="189">
        <v>112.911</v>
      </c>
    </row>
    <row r="76" spans="1:16" ht="16.5" customHeight="1" x14ac:dyDescent="0.25">
      <c r="A76" s="69" t="s">
        <v>183</v>
      </c>
      <c r="B76" s="69" t="s">
        <v>184</v>
      </c>
      <c r="C76" s="66"/>
      <c r="D76" s="189">
        <v>177.84200000000001</v>
      </c>
      <c r="E76" s="190">
        <v>184.589</v>
      </c>
      <c r="F76" s="190">
        <v>207.06299999999999</v>
      </c>
      <c r="G76" s="190">
        <v>210.56700000000001</v>
      </c>
      <c r="H76" s="190">
        <v>225.48699999999999</v>
      </c>
      <c r="I76" s="189">
        <v>232.52099999999999</v>
      </c>
      <c r="J76" s="189">
        <v>235.774</v>
      </c>
      <c r="K76" s="189">
        <v>231.63499999999999</v>
      </c>
      <c r="L76" s="189">
        <v>226.34299999999999</v>
      </c>
      <c r="M76" s="189">
        <v>243.81100000000001</v>
      </c>
      <c r="N76" s="189">
        <v>292.86207000000002</v>
      </c>
      <c r="O76" s="189">
        <v>395.51100000000002</v>
      </c>
      <c r="P76" s="189">
        <v>981.529</v>
      </c>
    </row>
    <row r="77" spans="1:16" ht="16.5" customHeight="1" x14ac:dyDescent="0.25">
      <c r="A77" s="69" t="s">
        <v>185</v>
      </c>
      <c r="B77" s="69" t="s">
        <v>186</v>
      </c>
      <c r="C77" s="66"/>
      <c r="D77" s="189">
        <v>370.12599999999998</v>
      </c>
      <c r="E77" s="190">
        <v>165.41399999999999</v>
      </c>
      <c r="F77" s="190">
        <v>172.72900000000001</v>
      </c>
      <c r="G77" s="190">
        <v>176.47499999999999</v>
      </c>
      <c r="H77" s="190">
        <v>178.143</v>
      </c>
      <c r="I77" s="189">
        <v>191.65899999999999</v>
      </c>
      <c r="J77" s="189">
        <v>172.36500000000001</v>
      </c>
      <c r="K77" s="189">
        <v>179.59800000000001</v>
      </c>
      <c r="L77" s="189">
        <v>200.38499999999999</v>
      </c>
      <c r="M77" s="189">
        <v>195.667</v>
      </c>
      <c r="N77" s="189">
        <v>202.80699999999999</v>
      </c>
      <c r="O77" s="189">
        <v>289.08199999999999</v>
      </c>
      <c r="P77" s="189">
        <v>520.56100000000004</v>
      </c>
    </row>
    <row r="78" spans="1:16" ht="16.5" customHeight="1" x14ac:dyDescent="0.25">
      <c r="A78" s="86" t="s">
        <v>187</v>
      </c>
      <c r="B78" s="86" t="s">
        <v>188</v>
      </c>
      <c r="C78" s="66" t="s">
        <v>189</v>
      </c>
      <c r="D78" s="189">
        <v>1208.5450000000001</v>
      </c>
      <c r="E78" s="189">
        <v>1399.85</v>
      </c>
      <c r="F78" s="189">
        <v>1564.23</v>
      </c>
      <c r="G78" s="189">
        <v>1446.9469999999999</v>
      </c>
      <c r="H78" s="189">
        <v>1599.2909999999999</v>
      </c>
      <c r="I78" s="189">
        <v>1541.4659999999999</v>
      </c>
      <c r="J78" s="189">
        <v>1447.056</v>
      </c>
      <c r="K78" s="189">
        <v>1582.232</v>
      </c>
      <c r="L78" s="189">
        <v>1717.7539999999999</v>
      </c>
      <c r="M78" s="189">
        <v>1636.7629999999999</v>
      </c>
      <c r="N78" s="189">
        <v>1574.481</v>
      </c>
      <c r="O78" s="189">
        <v>1563.624</v>
      </c>
      <c r="P78" s="189">
        <v>1537.6809999999998</v>
      </c>
    </row>
    <row r="79" spans="1:16" ht="16.5" customHeight="1" x14ac:dyDescent="0.25">
      <c r="A79" s="87" t="s">
        <v>190</v>
      </c>
      <c r="B79" s="87" t="s">
        <v>191</v>
      </c>
      <c r="C79" s="66"/>
      <c r="D79" s="189">
        <v>211.08799999999999</v>
      </c>
      <c r="E79" s="189">
        <v>235.84200000000001</v>
      </c>
      <c r="F79" s="189">
        <v>221.084</v>
      </c>
      <c r="G79" s="189">
        <v>237.16800000000001</v>
      </c>
      <c r="H79" s="189">
        <v>238.774</v>
      </c>
      <c r="I79" s="189">
        <v>262.14800000000002</v>
      </c>
      <c r="J79" s="189">
        <v>232.90899999999999</v>
      </c>
      <c r="K79" s="189">
        <v>227.756</v>
      </c>
      <c r="L79" s="189">
        <v>325.654</v>
      </c>
      <c r="M79" s="189">
        <v>336.62799999999999</v>
      </c>
      <c r="N79" s="189">
        <v>385.50399999999996</v>
      </c>
      <c r="O79" s="189">
        <v>360.84299999999996</v>
      </c>
      <c r="P79" s="189">
        <v>370.65200000000004</v>
      </c>
    </row>
    <row r="80" spans="1:16" ht="16.5" customHeight="1" x14ac:dyDescent="0.25">
      <c r="A80" s="87" t="s">
        <v>192</v>
      </c>
      <c r="B80" s="87" t="s">
        <v>193</v>
      </c>
      <c r="C80" s="66"/>
      <c r="D80" s="189">
        <v>997.45699999999999</v>
      </c>
      <c r="E80" s="189">
        <v>1162.3820000000001</v>
      </c>
      <c r="F80" s="189">
        <v>1341.2249999999999</v>
      </c>
      <c r="G80" s="189">
        <v>1207.549</v>
      </c>
      <c r="H80" s="189">
        <v>1358.204</v>
      </c>
      <c r="I80" s="189">
        <v>1276.828</v>
      </c>
      <c r="J80" s="189">
        <v>1211.5350000000001</v>
      </c>
      <c r="K80" s="189">
        <v>1351.6279999999999</v>
      </c>
      <c r="L80" s="189">
        <v>1392.1</v>
      </c>
      <c r="M80" s="189">
        <v>1300.135</v>
      </c>
      <c r="N80" s="189">
        <v>1188.977441</v>
      </c>
      <c r="O80" s="189">
        <v>1202.7809999999999</v>
      </c>
      <c r="P80" s="189">
        <v>1167.029</v>
      </c>
    </row>
    <row r="81" spans="1:16" ht="16.5" customHeight="1" x14ac:dyDescent="0.25">
      <c r="A81" s="70" t="s">
        <v>194</v>
      </c>
      <c r="B81" s="70" t="s">
        <v>195</v>
      </c>
      <c r="C81" s="64" t="s">
        <v>196</v>
      </c>
      <c r="D81" s="188">
        <v>3159.6959999999999</v>
      </c>
      <c r="E81" s="188">
        <v>3285.4580000000001</v>
      </c>
      <c r="F81" s="188">
        <v>3481.9090000000001</v>
      </c>
      <c r="G81" s="188">
        <v>3392.87</v>
      </c>
      <c r="H81" s="189">
        <v>3501.51</v>
      </c>
      <c r="I81" s="189">
        <v>3664.453</v>
      </c>
      <c r="J81" s="189">
        <v>3829.9760000000001</v>
      </c>
      <c r="K81" s="189">
        <v>3992.864</v>
      </c>
      <c r="L81" s="189">
        <v>4238.4309999999996</v>
      </c>
      <c r="M81" s="189">
        <v>2786.0340000000001</v>
      </c>
      <c r="N81" s="189">
        <v>2876.7440000000001</v>
      </c>
      <c r="O81" s="189">
        <v>3110.4409999999998</v>
      </c>
      <c r="P81" s="189">
        <v>3045.2739999999999</v>
      </c>
    </row>
    <row r="82" spans="1:16" s="148" customFormat="1" ht="16.5" customHeight="1" x14ac:dyDescent="0.25">
      <c r="A82" s="83" t="s">
        <v>109</v>
      </c>
      <c r="B82" s="83" t="s">
        <v>197</v>
      </c>
      <c r="C82" s="84" t="s">
        <v>111</v>
      </c>
      <c r="D82" s="188">
        <v>919.12599999999998</v>
      </c>
      <c r="E82" s="188">
        <v>1075.2550000000001</v>
      </c>
      <c r="F82" s="188">
        <v>964.303</v>
      </c>
      <c r="G82" s="188">
        <v>959.92200000000003</v>
      </c>
      <c r="H82" s="188">
        <v>982.32899999999995</v>
      </c>
      <c r="I82" s="188">
        <v>1162.116</v>
      </c>
      <c r="J82" s="188">
        <v>1185.3240000000001</v>
      </c>
      <c r="K82" s="188">
        <v>1445.818</v>
      </c>
      <c r="L82" s="188">
        <v>1314.55</v>
      </c>
      <c r="M82" s="188">
        <v>1136.943</v>
      </c>
      <c r="N82" s="188">
        <v>1638.0920000000001</v>
      </c>
      <c r="O82" s="188">
        <v>1712.4110000000001</v>
      </c>
      <c r="P82" s="188">
        <v>2777.8490000000002</v>
      </c>
    </row>
    <row r="83" spans="1:16" s="148" customFormat="1" ht="16.5" customHeight="1" x14ac:dyDescent="0.25">
      <c r="A83" s="71" t="s">
        <v>198</v>
      </c>
      <c r="B83" s="71" t="s">
        <v>199</v>
      </c>
      <c r="C83" s="66" t="s">
        <v>189</v>
      </c>
      <c r="D83" s="188">
        <v>519.57100000000003</v>
      </c>
      <c r="E83" s="188">
        <v>612.11599999999999</v>
      </c>
      <c r="F83" s="188">
        <v>520.27</v>
      </c>
      <c r="G83" s="188">
        <v>582.13900000000001</v>
      </c>
      <c r="H83" s="189">
        <v>640.31099999999992</v>
      </c>
      <c r="I83" s="189">
        <v>713.40899999999999</v>
      </c>
      <c r="J83" s="189">
        <v>595.96500000000003</v>
      </c>
      <c r="K83" s="189">
        <v>725.07599999999991</v>
      </c>
      <c r="L83" s="189">
        <v>684.19600000000003</v>
      </c>
      <c r="M83" s="189">
        <v>601.95900000000006</v>
      </c>
      <c r="N83" s="189">
        <v>763.63699999999994</v>
      </c>
      <c r="O83" s="189">
        <v>750.226</v>
      </c>
      <c r="P83" s="189">
        <v>877.39200000000005</v>
      </c>
    </row>
    <row r="84" spans="1:16" s="148" customFormat="1" ht="16.5" customHeight="1" x14ac:dyDescent="0.25">
      <c r="A84" s="71" t="s">
        <v>294</v>
      </c>
      <c r="B84" s="71"/>
      <c r="C84" s="66"/>
      <c r="D84" s="188"/>
      <c r="E84" s="188"/>
      <c r="F84" s="188"/>
      <c r="G84" s="188"/>
      <c r="H84" s="189"/>
      <c r="I84" s="189"/>
      <c r="J84" s="189"/>
      <c r="K84" s="189"/>
      <c r="L84" s="189">
        <v>360.66</v>
      </c>
      <c r="M84" s="189">
        <v>374.71300000000002</v>
      </c>
      <c r="N84" s="189">
        <v>435.49</v>
      </c>
      <c r="O84" s="189">
        <v>490.98200000000003</v>
      </c>
      <c r="P84" s="189">
        <v>574.47699999999998</v>
      </c>
    </row>
    <row r="85" spans="1:16" s="148" customFormat="1" ht="16.5" customHeight="1" x14ac:dyDescent="0.25">
      <c r="A85" s="71" t="s">
        <v>200</v>
      </c>
      <c r="B85" s="71" t="s">
        <v>201</v>
      </c>
      <c r="C85" s="66"/>
      <c r="D85" s="188">
        <v>49.18</v>
      </c>
      <c r="E85" s="188">
        <v>55.18</v>
      </c>
      <c r="F85" s="188">
        <v>44.145000000000003</v>
      </c>
      <c r="G85" s="188">
        <v>41.97</v>
      </c>
      <c r="H85" s="189">
        <v>44.695</v>
      </c>
      <c r="I85" s="189">
        <v>46.707000000000001</v>
      </c>
      <c r="J85" s="189">
        <v>52.192999999999998</v>
      </c>
      <c r="K85" s="189">
        <v>56.970000000000006</v>
      </c>
      <c r="L85" s="189">
        <v>61.631</v>
      </c>
      <c r="M85" s="189">
        <v>63.429000000000002</v>
      </c>
      <c r="N85" s="189">
        <v>68.343044000000006</v>
      </c>
      <c r="O85" s="189">
        <v>73.070999999999998</v>
      </c>
      <c r="P85" s="189">
        <v>53.392000000000003</v>
      </c>
    </row>
    <row r="86" spans="1:16" s="148" customFormat="1" ht="16.5" customHeight="1" x14ac:dyDescent="0.25">
      <c r="A86" s="88" t="s">
        <v>202</v>
      </c>
      <c r="B86" s="88" t="s">
        <v>203</v>
      </c>
      <c r="C86" s="62" t="s">
        <v>204</v>
      </c>
      <c r="D86" s="150">
        <v>2893.6910000000003</v>
      </c>
      <c r="E86" s="150">
        <v>3705.5039999999999</v>
      </c>
      <c r="F86" s="150">
        <v>3105.6779999999999</v>
      </c>
      <c r="G86" s="150">
        <v>3237.6150000000002</v>
      </c>
      <c r="H86" s="143">
        <v>2839.6059999999998</v>
      </c>
      <c r="I86" s="143">
        <v>2970.0410000000002</v>
      </c>
      <c r="J86" s="143">
        <v>3523.3240000000001</v>
      </c>
      <c r="K86" s="143">
        <v>5766.5479999999989</v>
      </c>
      <c r="L86" s="143">
        <v>3306.6109999999999</v>
      </c>
      <c r="M86" s="143">
        <v>3067.6790000000001</v>
      </c>
      <c r="N86" s="143">
        <v>3697.9949999999999</v>
      </c>
      <c r="O86" s="143">
        <v>3791.1189999999997</v>
      </c>
      <c r="P86" s="143">
        <v>3909.962</v>
      </c>
    </row>
    <row r="87" spans="1:16" s="144" customFormat="1" ht="16.5" customHeight="1" x14ac:dyDescent="0.25">
      <c r="A87" s="76" t="s">
        <v>205</v>
      </c>
      <c r="B87" s="76" t="s">
        <v>206</v>
      </c>
      <c r="C87" s="84" t="s">
        <v>207</v>
      </c>
      <c r="D87" s="183">
        <v>2262.2150000000001</v>
      </c>
      <c r="E87" s="183">
        <v>2597.953</v>
      </c>
      <c r="F87" s="183">
        <v>2631.2489999999998</v>
      </c>
      <c r="G87" s="183">
        <v>2695.0770000000002</v>
      </c>
      <c r="H87" s="183">
        <v>2436.7719999999999</v>
      </c>
      <c r="I87" s="183">
        <v>2590.3130000000001</v>
      </c>
      <c r="J87" s="183">
        <v>3131.6759999999999</v>
      </c>
      <c r="K87" s="183">
        <v>5203.4919999999993</v>
      </c>
      <c r="L87" s="183">
        <v>2967.0160000000001</v>
      </c>
      <c r="M87" s="183">
        <v>2800.5340000000001</v>
      </c>
      <c r="N87" s="183">
        <v>3390.08</v>
      </c>
      <c r="O87" s="183">
        <v>3426.1079999999997</v>
      </c>
      <c r="P87" s="183">
        <v>3327.7730000000001</v>
      </c>
    </row>
    <row r="88" spans="1:16" ht="16.5" customHeight="1" x14ac:dyDescent="0.25">
      <c r="A88" s="71" t="s">
        <v>208</v>
      </c>
      <c r="B88" s="71" t="s">
        <v>209</v>
      </c>
      <c r="C88" s="64" t="s">
        <v>210</v>
      </c>
      <c r="D88" s="145">
        <v>2337.2730000000001</v>
      </c>
      <c r="E88" s="145">
        <v>2515.4169999999999</v>
      </c>
      <c r="F88" s="145">
        <v>2495.3139999999999</v>
      </c>
      <c r="G88" s="145">
        <v>2664.9</v>
      </c>
      <c r="H88" s="145">
        <v>2382.835</v>
      </c>
      <c r="I88" s="145">
        <v>2513.4290000000001</v>
      </c>
      <c r="J88" s="145">
        <v>3139.0479999999998</v>
      </c>
      <c r="K88" s="145">
        <v>5096.6629999999996</v>
      </c>
      <c r="L88" s="145">
        <v>2758.6930000000002</v>
      </c>
      <c r="M88" s="145">
        <v>2845.4549999999999</v>
      </c>
      <c r="N88" s="145">
        <v>3348.3049999999998</v>
      </c>
      <c r="O88" s="145">
        <v>3350.3649999999998</v>
      </c>
      <c r="P88" s="145">
        <v>3190.893</v>
      </c>
    </row>
    <row r="89" spans="1:16" ht="16.5" customHeight="1" x14ac:dyDescent="0.25">
      <c r="A89" s="71" t="s">
        <v>211</v>
      </c>
      <c r="B89" s="71" t="s">
        <v>212</v>
      </c>
      <c r="C89" s="64" t="s">
        <v>213</v>
      </c>
      <c r="D89" s="145">
        <v>109.414</v>
      </c>
      <c r="E89" s="146">
        <v>52.887</v>
      </c>
      <c r="F89" s="146">
        <v>94.768000000000001</v>
      </c>
      <c r="G89" s="146">
        <v>2.2530000000000001</v>
      </c>
      <c r="H89" s="145">
        <v>19.579999999999998</v>
      </c>
      <c r="I89" s="145">
        <v>49.715000000000003</v>
      </c>
      <c r="J89" s="145">
        <v>57.680999999999997</v>
      </c>
      <c r="K89" s="145">
        <v>6.423</v>
      </c>
      <c r="L89" s="145">
        <v>21.318999999999999</v>
      </c>
      <c r="M89" s="145">
        <v>-93.403999999999996</v>
      </c>
      <c r="N89" s="145">
        <v>21.239000000000001</v>
      </c>
      <c r="O89" s="145">
        <v>5.2560000000000002</v>
      </c>
      <c r="P89" s="145">
        <v>137.232</v>
      </c>
    </row>
    <row r="90" spans="1:16" ht="16.5" customHeight="1" x14ac:dyDescent="0.25">
      <c r="A90" s="71" t="s">
        <v>214</v>
      </c>
      <c r="B90" s="71" t="s">
        <v>215</v>
      </c>
      <c r="C90" s="64" t="s">
        <v>216</v>
      </c>
      <c r="D90" s="146">
        <v>-184.47200000000001</v>
      </c>
      <c r="E90" s="146">
        <v>29.649000000000001</v>
      </c>
      <c r="F90" s="146">
        <v>41.167000000000002</v>
      </c>
      <c r="G90" s="146">
        <v>27.923999999999999</v>
      </c>
      <c r="H90" s="146">
        <v>34.356999999999999</v>
      </c>
      <c r="I90" s="146">
        <v>27.169</v>
      </c>
      <c r="J90" s="146">
        <v>-65.052999999999997</v>
      </c>
      <c r="K90" s="146">
        <v>100.40600000000001</v>
      </c>
      <c r="L90" s="146">
        <v>187.00399999999999</v>
      </c>
      <c r="M90" s="146">
        <v>48.482999999999997</v>
      </c>
      <c r="N90" s="146">
        <v>20.536000000000001</v>
      </c>
      <c r="O90" s="146">
        <v>70.486999999999995</v>
      </c>
      <c r="P90" s="146">
        <v>-0.35199999999999998</v>
      </c>
    </row>
    <row r="91" spans="1:16" s="144" customFormat="1" ht="16.5" customHeight="1" x14ac:dyDescent="0.25">
      <c r="A91" s="76" t="s">
        <v>112</v>
      </c>
      <c r="B91" s="76" t="s">
        <v>217</v>
      </c>
      <c r="C91" s="84" t="s">
        <v>114</v>
      </c>
      <c r="D91" s="182">
        <v>631.476</v>
      </c>
      <c r="E91" s="182">
        <v>1107.5509999999999</v>
      </c>
      <c r="F91" s="182">
        <v>474.42899999999997</v>
      </c>
      <c r="G91" s="182">
        <v>542.53800000000001</v>
      </c>
      <c r="H91" s="182">
        <v>402.834</v>
      </c>
      <c r="I91" s="182">
        <v>379.72800000000001</v>
      </c>
      <c r="J91" s="182">
        <v>391.64800000000002</v>
      </c>
      <c r="K91" s="182">
        <v>563.05600000000004</v>
      </c>
      <c r="L91" s="182">
        <v>339.59500000000003</v>
      </c>
      <c r="M91" s="182">
        <v>267.14499999999998</v>
      </c>
      <c r="N91" s="182">
        <v>307.91500000000002</v>
      </c>
      <c r="O91" s="182">
        <v>365.01100000000002</v>
      </c>
      <c r="P91" s="182">
        <v>582.18899999999996</v>
      </c>
    </row>
    <row r="92" spans="1:16" ht="16.5" customHeight="1" x14ac:dyDescent="0.25">
      <c r="A92" s="58" t="s">
        <v>218</v>
      </c>
      <c r="B92" s="58" t="s">
        <v>219</v>
      </c>
      <c r="C92" s="89" t="s">
        <v>220</v>
      </c>
      <c r="D92" s="59">
        <f t="shared" ref="D92" si="3">D7-D46</f>
        <v>-1730.828000000005</v>
      </c>
      <c r="E92" s="59">
        <v>-5223.3590000000004</v>
      </c>
      <c r="F92" s="59">
        <v>-5138.6970000000001</v>
      </c>
      <c r="G92" s="59">
        <v>-3089.3010000000031</v>
      </c>
      <c r="H92" s="59">
        <v>-3205.1130000000048</v>
      </c>
      <c r="I92" s="90">
        <v>-2143.8299999999981</v>
      </c>
      <c r="J92" s="91">
        <v>-2370.0709999999963</v>
      </c>
      <c r="K92" s="91">
        <v>-2135.3799999999901</v>
      </c>
      <c r="L92" s="91">
        <v>-2092.1219999999994</v>
      </c>
      <c r="M92" s="91">
        <v>-829.45400000000154</v>
      </c>
      <c r="N92" s="91">
        <v>-904.93400000000111</v>
      </c>
      <c r="O92" s="91">
        <v>-1252.3999999999942</v>
      </c>
      <c r="P92" s="91">
        <v>-5061.8410000000076</v>
      </c>
    </row>
    <row r="93" spans="1:16" ht="16.5" customHeight="1" x14ac:dyDescent="0.25">
      <c r="A93" s="92" t="s">
        <v>11</v>
      </c>
      <c r="B93" s="92" t="s">
        <v>221</v>
      </c>
      <c r="C93" s="93"/>
      <c r="D93" s="94">
        <f>D92/D94</f>
        <v>-2.5234210889800116E-2</v>
      </c>
      <c r="E93" s="94">
        <v>-8.1493356813289869E-2</v>
      </c>
      <c r="F93" s="94">
        <v>-7.5465902761994608E-2</v>
      </c>
      <c r="G93" s="94">
        <v>-4.3380293366844583E-2</v>
      </c>
      <c r="H93" s="94">
        <v>-4.3616579986816756E-2</v>
      </c>
      <c r="I93" s="94">
        <v>-2.8832418385109915E-2</v>
      </c>
      <c r="J93" s="94">
        <v>-3.1080511377381905E-2</v>
      </c>
      <c r="K93" s="94">
        <v>-2.6773172583462707E-2</v>
      </c>
      <c r="L93" s="94">
        <v>-2.5812255489562255E-2</v>
      </c>
      <c r="M93" s="94">
        <v>-9.8226653015622035E-3</v>
      </c>
      <c r="N93" s="94">
        <v>-1.0118905701760626E-2</v>
      </c>
      <c r="O93" s="94">
        <v>-1.331659961458199E-2</v>
      </c>
      <c r="P93" s="94">
        <v>-5.4972654915000321E-2</v>
      </c>
    </row>
    <row r="94" spans="1:16" ht="16.5" customHeight="1" x14ac:dyDescent="0.25">
      <c r="A94" s="95" t="s">
        <v>222</v>
      </c>
      <c r="B94" s="95" t="s">
        <v>223</v>
      </c>
      <c r="C94" s="96"/>
      <c r="D94" s="192">
        <v>68590.534</v>
      </c>
      <c r="E94" s="192">
        <v>64095.519</v>
      </c>
      <c r="F94" s="192">
        <v>68092.964000000007</v>
      </c>
      <c r="G94" s="192">
        <v>71214.387000000002</v>
      </c>
      <c r="H94" s="192">
        <v>73483.822</v>
      </c>
      <c r="I94" s="192">
        <v>74354.845000000001</v>
      </c>
      <c r="J94" s="192">
        <v>76255.856</v>
      </c>
      <c r="K94" s="192">
        <v>79758.198000000004</v>
      </c>
      <c r="L94" s="192">
        <v>81051.498999999996</v>
      </c>
      <c r="M94" s="192">
        <v>84442.865000000005</v>
      </c>
      <c r="N94" s="192">
        <v>89430.025999999998</v>
      </c>
      <c r="O94" s="192">
        <v>94048.032999999996</v>
      </c>
      <c r="P94" s="192">
        <v>92079.252999999997</v>
      </c>
    </row>
    <row r="95" spans="1:16" x14ac:dyDescent="0.25">
      <c r="A95" s="147"/>
      <c r="B95" s="147"/>
      <c r="D95" s="49"/>
      <c r="E95" s="49"/>
      <c r="F95" s="49"/>
      <c r="G95" s="49"/>
      <c r="H95" s="49"/>
      <c r="I95" s="151"/>
      <c r="J95" s="152"/>
      <c r="K95" s="152"/>
      <c r="L95" s="152"/>
      <c r="M95" s="152"/>
      <c r="N95" s="152"/>
    </row>
    <row r="96" spans="1:16" x14ac:dyDescent="0.25">
      <c r="A96" s="147"/>
      <c r="B96" s="147"/>
      <c r="D96" s="49"/>
      <c r="E96" s="49"/>
      <c r="F96" s="49"/>
      <c r="G96" s="49"/>
      <c r="H96" s="49"/>
      <c r="I96" s="49"/>
    </row>
    <row r="97" spans="1:14" x14ac:dyDescent="0.25">
      <c r="A97" s="147"/>
      <c r="B97" s="147"/>
    </row>
    <row r="104" spans="1:14" x14ac:dyDescent="0.25"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</row>
  </sheetData>
  <mergeCells count="1">
    <mergeCell ref="C4:C8"/>
  </mergeCells>
  <pageMargins left="0.7" right="0.7" top="0.75" bottom="0.75" header="0.3" footer="0.3"/>
  <pageSetup paperSize="9" orientation="portrait" r:id="rId1"/>
  <ignoredErrors>
    <ignoredError sqref="D8 D47 D92:D93 D7 D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5</vt:i4>
      </vt:variant>
    </vt:vector>
  </HeadingPairs>
  <TitlesOfParts>
    <vt:vector size="14" baseType="lpstr">
      <vt:lpstr>Obsah</vt:lpstr>
      <vt:lpstr>Štrukturálne saldo</vt:lpstr>
      <vt:lpstr>Výdavkové pravidlo</vt:lpstr>
      <vt:lpstr>FK vs EK</vt:lpstr>
      <vt:lpstr>NPC</vt:lpstr>
      <vt:lpstr>One-offs</vt:lpstr>
      <vt:lpstr>DRM</vt:lpstr>
      <vt:lpstr>EÚ fondy</vt:lpstr>
      <vt:lpstr>ESA2010_source</vt:lpstr>
      <vt:lpstr>'EÚ fondy'!_ftnref1</vt:lpstr>
      <vt:lpstr>MTOa</vt:lpstr>
      <vt:lpstr>DRM!Oblasť_tlače</vt:lpstr>
      <vt:lpstr>'Štrukturálne saldo'!Oblasť_tlače</vt:lpstr>
      <vt:lpstr>'Výdavkové pravidlo'!Oblasť_tlače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2021-11-30T15:03:23Z</dcterms:modified>
</cp:coreProperties>
</file>