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charts/chart8.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theme/themeOverride5.xml" ContentType="application/vnd.openxmlformats-officedocument.themeOverride+xml"/>
  <Override PartName="/xl/charts/chart10.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theme/themeOverride7.xml" ContentType="application/vnd.openxmlformats-officedocument.themeOverride+xml"/>
  <Override PartName="/xl/charts/chart12.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ml.chartshapes+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22.xml" ContentType="application/vnd.openxmlformats-officedocument.drawingml.chart+xml"/>
  <Override PartName="/xl/theme/themeOverride9.xml" ContentType="application/vnd.openxmlformats-officedocument.themeOverride+xml"/>
  <Override PartName="/xl/charts/chart23.xml" ContentType="application/vnd.openxmlformats-officedocument.drawingml.chart+xml"/>
  <Override PartName="/xl/theme/themeOverride10.xml" ContentType="application/vnd.openxmlformats-officedocument.themeOverride+xml"/>
  <Override PartName="/xl/drawings/drawing19.xml" ContentType="application/vnd.openxmlformats-officedocument.drawing+xml"/>
  <Override PartName="/xl/charts/chart24.xml" ContentType="application/vnd.openxmlformats-officedocument.drawingml.chart+xml"/>
  <Override PartName="/xl/theme/themeOverride11.xml" ContentType="application/vnd.openxmlformats-officedocument.themeOverride+xml"/>
  <Override PartName="/xl/charts/chart25.xml" ContentType="application/vnd.openxmlformats-officedocument.drawingml.chart+xml"/>
  <Override PartName="/xl/theme/themeOverride12.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charts/chart26.xml" ContentType="application/vnd.openxmlformats-officedocument.drawingml.chart+xml"/>
  <Override PartName="/xl/theme/themeOverride13.xml" ContentType="application/vnd.openxmlformats-officedocument.themeOverride+xml"/>
  <Override PartName="/xl/charts/chart27.xml" ContentType="application/vnd.openxmlformats-officedocument.drawingml.chart+xml"/>
  <Override PartName="/xl/theme/themeOverride14.xml" ContentType="application/vnd.openxmlformats-officedocument.themeOverride+xml"/>
  <Override PartName="/xl/drawings/drawing22.xml" ContentType="application/vnd.openxmlformats-officedocument.drawing+xml"/>
  <Override PartName="/xl/charts/chart28.xml" ContentType="application/vnd.openxmlformats-officedocument.drawingml.chart+xml"/>
  <Override PartName="/xl/theme/themeOverride15.xml" ContentType="application/vnd.openxmlformats-officedocument.themeOverride+xml"/>
  <Override PartName="/xl/charts/chart29.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6.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charts/chart3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32.xml" ContentType="application/vnd.openxmlformats-officedocument.drawingml.chart+xml"/>
  <Override PartName="/xl/charts/style15.xml" ContentType="application/vnd.ms-office.chartstyle+xml"/>
  <Override PartName="/xl/charts/colors15.xml" ContentType="application/vnd.ms-office.chartcolorstyle+xml"/>
  <Override PartName="/xl/charts/chart33.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30.xml" ContentType="application/vnd.openxmlformats-officedocument.drawing+xml"/>
  <Override PartName="/xl/charts/chart36.xml" ContentType="application/vnd.openxmlformats-officedocument.drawingml.chart+xml"/>
  <Override PartName="/xl/charts/style17.xml" ContentType="application/vnd.ms-office.chartstyle+xml"/>
  <Override PartName="/xl/charts/colors17.xml" ContentType="application/vnd.ms-office.chartcolorstyle+xml"/>
  <Override PartName="/xl/charts/chart37.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38.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charts/chart39.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drawings/drawing33.xml" ContentType="application/vnd.openxmlformats-officedocument.drawing+xml"/>
  <Override PartName="/xl/charts/chart40.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41.xml" ContentType="application/vnd.openxmlformats-officedocument.drawingml.chart+xml"/>
  <Override PartName="/xl/theme/themeOverride20.xml" ContentType="application/vnd.openxmlformats-officedocument.themeOverride+xml"/>
  <Override PartName="/xl/charts/chart42.xml" ContentType="application/vnd.openxmlformats-officedocument.drawingml.chart+xml"/>
  <Override PartName="/xl/theme/themeOverride21.xml" ContentType="application/vnd.openxmlformats-officedocument.themeOverride+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43.xml" ContentType="application/vnd.openxmlformats-officedocument.drawingml.chart+xml"/>
  <Override PartName="/xl/theme/themeOverride22.xml" ContentType="application/vnd.openxmlformats-officedocument.themeOverride+xml"/>
  <Override PartName="/xl/charts/chart44.xml" ContentType="application/vnd.openxmlformats-officedocument.drawingml.chart+xml"/>
  <Override PartName="/xl/theme/themeOverride23.xml" ContentType="application/vnd.openxmlformats-officedocument.themeOverride+xml"/>
  <Override PartName="/xl/drawings/drawing46.xml" ContentType="application/vnd.openxmlformats-officedocument.drawing+xml"/>
  <Override PartName="/xl/charts/chart45.xml" ContentType="application/vnd.openxmlformats-officedocument.drawingml.chart+xml"/>
  <Override PartName="/xl/drawings/drawing47.xml" ContentType="application/vnd.openxmlformats-officedocument.drawingml.chartshapes+xml"/>
  <Override PartName="/xl/charts/chart46.xml" ContentType="application/vnd.openxmlformats-officedocument.drawingml.chart+xml"/>
  <Override PartName="/xl/drawings/drawing48.xml" ContentType="application/vnd.openxmlformats-officedocument.drawingml.chartshapes+xml"/>
  <Override PartName="/xl/charts/chart47.xml" ContentType="application/vnd.openxmlformats-officedocument.drawingml.chart+xml"/>
  <Override PartName="/xl/drawings/drawing49.xml" ContentType="application/vnd.openxmlformats-officedocument.drawingml.chartshapes+xml"/>
  <Override PartName="/xl/charts/chart48.xml" ContentType="application/vnd.openxmlformats-officedocument.drawingml.chart+xml"/>
  <Override PartName="/xl/drawings/drawing5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saveExternalLinkValues="0" updateLinks="never" codeName="Tento_zošit"/>
  <xr:revisionPtr revIDLastSave="0" documentId="13_ncr:1_{A377F700-18F9-4863-A064-654956A47798}" xr6:coauthVersionLast="47" xr6:coauthVersionMax="47" xr10:uidLastSave="{00000000-0000-0000-0000-000000000000}"/>
  <bookViews>
    <workbookView xWindow="-120" yWindow="-120" windowWidth="24240" windowHeight="13140" tabRatio="884" xr2:uid="{00000000-000D-0000-FFFF-FFFF00000000}"/>
  </bookViews>
  <sheets>
    <sheet name="Obsah_Content" sheetId="73" r:id="rId1"/>
    <sheet name="ESA2010_source" sheetId="110" r:id="rId2"/>
    <sheet name="Zhrnutie " sheetId="94" r:id="rId3"/>
    <sheet name="Graf 1" sheetId="267" r:id="rId4"/>
    <sheet name="Graf 2" sheetId="268" r:id="rId5"/>
    <sheet name="Tab 1" sheetId="271" r:id="rId6"/>
    <sheet name="Graf 3" sheetId="269" r:id="rId7"/>
    <sheet name="Graf 4" sheetId="12" r:id="rId8"/>
    <sheet name="Graf 5" sheetId="265" r:id="rId9"/>
    <sheet name="Graf 6" sheetId="266" r:id="rId10"/>
    <sheet name="Graf 7+Tab 2" sheetId="270" r:id="rId11"/>
    <sheet name="Graf 8" sheetId="250" r:id="rId12"/>
    <sheet name="Graf 9" sheetId="225" r:id="rId13"/>
    <sheet name="Graf 10" sheetId="275" r:id="rId14"/>
    <sheet name="Tab 3" sheetId="257" r:id="rId15"/>
    <sheet name="Graf 11" sheetId="277" r:id="rId16"/>
    <sheet name="Graf 12" sheetId="276" r:id="rId17"/>
    <sheet name="Tab  4" sheetId="28" r:id="rId18"/>
    <sheet name="Tab  5" sheetId="29" r:id="rId19"/>
    <sheet name="Graf 13" sheetId="278" r:id="rId20"/>
    <sheet name="Graf 14" sheetId="279" r:id="rId21"/>
    <sheet name="Graf 15" sheetId="280" r:id="rId22"/>
    <sheet name="Graf 16" sheetId="281" r:id="rId23"/>
    <sheet name="Tab 6" sheetId="264" r:id="rId24"/>
    <sheet name="Graf 17" sheetId="283" r:id="rId25"/>
    <sheet name="Graf 18" sheetId="284" r:id="rId26"/>
    <sheet name="Tab 7" sheetId="274" r:id="rId27"/>
    <sheet name="Tab 8" sheetId="285" r:id="rId28"/>
    <sheet name="Tab 9" sheetId="286" r:id="rId29"/>
    <sheet name="Tab 10" sheetId="273" r:id="rId30"/>
    <sheet name="Graf 19" sheetId="272" r:id="rId31"/>
    <sheet name="Tab 11" sheetId="287" r:id="rId32"/>
    <sheet name="Tab 12" sheetId="158" r:id="rId33"/>
    <sheet name="Tab 13" sheetId="261" r:id="rId34"/>
    <sheet name="Tab 14" sheetId="175" r:id="rId35"/>
    <sheet name="Tab 15" sheetId="143" r:id="rId36"/>
    <sheet name="Tab 16" sheetId="113" r:id="rId37"/>
    <sheet name="Graf XX" sheetId="179" state="hidden" r:id="rId38"/>
    <sheet name="Graf xx3" sheetId="190" state="hidden"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A" localSheetId="13">#REF!</definedName>
    <definedName name="\A" localSheetId="15">#REF!</definedName>
    <definedName name="\A" localSheetId="16">#REF!</definedName>
    <definedName name="\A" localSheetId="20">#REF!</definedName>
    <definedName name="\A" localSheetId="22">#REF!</definedName>
    <definedName name="\A" localSheetId="30">#REF!</definedName>
    <definedName name="\A" localSheetId="12">#REF!</definedName>
    <definedName name="\A" localSheetId="5">#REF!</definedName>
    <definedName name="\A" localSheetId="29">#REF!</definedName>
    <definedName name="\A" localSheetId="35">#REF!</definedName>
    <definedName name="\A" localSheetId="23">#REF!</definedName>
    <definedName name="\A" localSheetId="26">#REF!</definedName>
    <definedName name="\A">#REF!</definedName>
    <definedName name="\B" localSheetId="13">#REF!</definedName>
    <definedName name="\B" localSheetId="15">#REF!</definedName>
    <definedName name="\B" localSheetId="16">#REF!</definedName>
    <definedName name="\B" localSheetId="20">#REF!</definedName>
    <definedName name="\B" localSheetId="22">#REF!</definedName>
    <definedName name="\B" localSheetId="30">#REF!</definedName>
    <definedName name="\B" localSheetId="11">#REF!</definedName>
    <definedName name="\B" localSheetId="12">#REF!</definedName>
    <definedName name="\B" localSheetId="5">#REF!</definedName>
    <definedName name="\B" localSheetId="29">#REF!</definedName>
    <definedName name="\B" localSheetId="35">#REF!</definedName>
    <definedName name="\B" localSheetId="23">#REF!</definedName>
    <definedName name="\B" localSheetId="26">#REF!</definedName>
    <definedName name="\B">#REF!</definedName>
    <definedName name="\C" localSheetId="13">#REF!</definedName>
    <definedName name="\C" localSheetId="15">#REF!</definedName>
    <definedName name="\C" localSheetId="16">#REF!</definedName>
    <definedName name="\C" localSheetId="20">#REF!</definedName>
    <definedName name="\C" localSheetId="22">#REF!</definedName>
    <definedName name="\C" localSheetId="30">#REF!</definedName>
    <definedName name="\C" localSheetId="11">#REF!</definedName>
    <definedName name="\C" localSheetId="12">#REF!</definedName>
    <definedName name="\C" localSheetId="5">#REF!</definedName>
    <definedName name="\C" localSheetId="29">#REF!</definedName>
    <definedName name="\C" localSheetId="35">#REF!</definedName>
    <definedName name="\C" localSheetId="23">#REF!</definedName>
    <definedName name="\C" localSheetId="26">#REF!</definedName>
    <definedName name="\C">#REF!</definedName>
    <definedName name="\D" localSheetId="13">#REF!</definedName>
    <definedName name="\D" localSheetId="15">#REF!</definedName>
    <definedName name="\D" localSheetId="16">#REF!</definedName>
    <definedName name="\D" localSheetId="20">#REF!</definedName>
    <definedName name="\D" localSheetId="22">#REF!</definedName>
    <definedName name="\D" localSheetId="30">#REF!</definedName>
    <definedName name="\D" localSheetId="12">#REF!</definedName>
    <definedName name="\D" localSheetId="5">#REF!</definedName>
    <definedName name="\D" localSheetId="29">#REF!</definedName>
    <definedName name="\D" localSheetId="35">#REF!</definedName>
    <definedName name="\D" localSheetId="23">#REF!</definedName>
    <definedName name="\D" localSheetId="26">#REF!</definedName>
    <definedName name="\D">#REF!</definedName>
    <definedName name="\E" localSheetId="13">#REF!</definedName>
    <definedName name="\E" localSheetId="15">#REF!</definedName>
    <definedName name="\E" localSheetId="16">#REF!</definedName>
    <definedName name="\E" localSheetId="20">#REF!</definedName>
    <definedName name="\E" localSheetId="22">#REF!</definedName>
    <definedName name="\E" localSheetId="30">#REF!</definedName>
    <definedName name="\E" localSheetId="12">#REF!</definedName>
    <definedName name="\E" localSheetId="5">#REF!</definedName>
    <definedName name="\E" localSheetId="29">#REF!</definedName>
    <definedName name="\E" localSheetId="35">#REF!</definedName>
    <definedName name="\E" localSheetId="23">#REF!</definedName>
    <definedName name="\E" localSheetId="26">#REF!</definedName>
    <definedName name="\E">#REF!</definedName>
    <definedName name="\F" localSheetId="13">#REF!</definedName>
    <definedName name="\F" localSheetId="15">#REF!</definedName>
    <definedName name="\F" localSheetId="16">#REF!</definedName>
    <definedName name="\F" localSheetId="20">#REF!</definedName>
    <definedName name="\F" localSheetId="22">#REF!</definedName>
    <definedName name="\F" localSheetId="30">#REF!</definedName>
    <definedName name="\F" localSheetId="12">#REF!</definedName>
    <definedName name="\F" localSheetId="5">#REF!</definedName>
    <definedName name="\F" localSheetId="29">#REF!</definedName>
    <definedName name="\F" localSheetId="35">#REF!</definedName>
    <definedName name="\F" localSheetId="23">#REF!</definedName>
    <definedName name="\F" localSheetId="26">#REF!</definedName>
    <definedName name="\F">#REF!</definedName>
    <definedName name="\G" localSheetId="13">#REF!</definedName>
    <definedName name="\G" localSheetId="15">#REF!</definedName>
    <definedName name="\G" localSheetId="16">#REF!</definedName>
    <definedName name="\G" localSheetId="20">#REF!</definedName>
    <definedName name="\G" localSheetId="22">#REF!</definedName>
    <definedName name="\G" localSheetId="30">#REF!</definedName>
    <definedName name="\G" localSheetId="12">#REF!</definedName>
    <definedName name="\G" localSheetId="5">#REF!</definedName>
    <definedName name="\G" localSheetId="29">#REF!</definedName>
    <definedName name="\G" localSheetId="35">#REF!</definedName>
    <definedName name="\G" localSheetId="23">#REF!</definedName>
    <definedName name="\G" localSheetId="26">#REF!</definedName>
    <definedName name="\G">#REF!</definedName>
    <definedName name="\H" localSheetId="13">#REF!</definedName>
    <definedName name="\H" localSheetId="15">#REF!</definedName>
    <definedName name="\H" localSheetId="16">#REF!</definedName>
    <definedName name="\H" localSheetId="20">#REF!</definedName>
    <definedName name="\H" localSheetId="22">#REF!</definedName>
    <definedName name="\H" localSheetId="30">#REF!</definedName>
    <definedName name="\H" localSheetId="12">#REF!</definedName>
    <definedName name="\H" localSheetId="5">#REF!</definedName>
    <definedName name="\H" localSheetId="29">#REF!</definedName>
    <definedName name="\H" localSheetId="35">#REF!</definedName>
    <definedName name="\H" localSheetId="23">#REF!</definedName>
    <definedName name="\H" localSheetId="26">#REF!</definedName>
    <definedName name="\H">#REF!</definedName>
    <definedName name="\I" localSheetId="13">#REF!</definedName>
    <definedName name="\I" localSheetId="15">#REF!</definedName>
    <definedName name="\I" localSheetId="16">#REF!</definedName>
    <definedName name="\I" localSheetId="20">#REF!</definedName>
    <definedName name="\I" localSheetId="22">#REF!</definedName>
    <definedName name="\I" localSheetId="30">#REF!</definedName>
    <definedName name="\I" localSheetId="12">#REF!</definedName>
    <definedName name="\I" localSheetId="5">#REF!</definedName>
    <definedName name="\I" localSheetId="29">#REF!</definedName>
    <definedName name="\I" localSheetId="35">#REF!</definedName>
    <definedName name="\I" localSheetId="23">#REF!</definedName>
    <definedName name="\I" localSheetId="26">#REF!</definedName>
    <definedName name="\I">#REF!</definedName>
    <definedName name="\J" localSheetId="13">#REF!</definedName>
    <definedName name="\J" localSheetId="15">#REF!</definedName>
    <definedName name="\J" localSheetId="16">#REF!</definedName>
    <definedName name="\J" localSheetId="20">#REF!</definedName>
    <definedName name="\J" localSheetId="22">#REF!</definedName>
    <definedName name="\J" localSheetId="30">#REF!</definedName>
    <definedName name="\J" localSheetId="12">#REF!</definedName>
    <definedName name="\J" localSheetId="5">#REF!</definedName>
    <definedName name="\J" localSheetId="29">#REF!</definedName>
    <definedName name="\J" localSheetId="35">#REF!</definedName>
    <definedName name="\J" localSheetId="23">#REF!</definedName>
    <definedName name="\J" localSheetId="26">#REF!</definedName>
    <definedName name="\J">#REF!</definedName>
    <definedName name="\K" localSheetId="13">#REF!</definedName>
    <definedName name="\K" localSheetId="15">#REF!</definedName>
    <definedName name="\K" localSheetId="16">#REF!</definedName>
    <definedName name="\K" localSheetId="20">#REF!</definedName>
    <definedName name="\K" localSheetId="22">#REF!</definedName>
    <definedName name="\K" localSheetId="30">#REF!</definedName>
    <definedName name="\K" localSheetId="12">#REF!</definedName>
    <definedName name="\K" localSheetId="5">#REF!</definedName>
    <definedName name="\K" localSheetId="29">#REF!</definedName>
    <definedName name="\K" localSheetId="35">#REF!</definedName>
    <definedName name="\K" localSheetId="23">#REF!</definedName>
    <definedName name="\K" localSheetId="26">#REF!</definedName>
    <definedName name="\K">#REF!</definedName>
    <definedName name="\L" localSheetId="13">#REF!</definedName>
    <definedName name="\L" localSheetId="15">#REF!</definedName>
    <definedName name="\L" localSheetId="16">#REF!</definedName>
    <definedName name="\L" localSheetId="20">#REF!</definedName>
    <definedName name="\L" localSheetId="22">#REF!</definedName>
    <definedName name="\L" localSheetId="30">#REF!</definedName>
    <definedName name="\L" localSheetId="12">#REF!</definedName>
    <definedName name="\L" localSheetId="5">#REF!</definedName>
    <definedName name="\L" localSheetId="29">#REF!</definedName>
    <definedName name="\L" localSheetId="35">#REF!</definedName>
    <definedName name="\L" localSheetId="23">#REF!</definedName>
    <definedName name="\L" localSheetId="26">#REF!</definedName>
    <definedName name="\L">#REF!</definedName>
    <definedName name="\M" localSheetId="13">#REF!</definedName>
    <definedName name="\M" localSheetId="15">#REF!</definedName>
    <definedName name="\M" localSheetId="16">#REF!</definedName>
    <definedName name="\M" localSheetId="20">#REF!</definedName>
    <definedName name="\M" localSheetId="22">#REF!</definedName>
    <definedName name="\M" localSheetId="30">#REF!</definedName>
    <definedName name="\M" localSheetId="12">#REF!</definedName>
    <definedName name="\M" localSheetId="5">#REF!</definedName>
    <definedName name="\M" localSheetId="29">#REF!</definedName>
    <definedName name="\M" localSheetId="35">#REF!</definedName>
    <definedName name="\M" localSheetId="23">#REF!</definedName>
    <definedName name="\M" localSheetId="26">#REF!</definedName>
    <definedName name="\M">#REF!</definedName>
    <definedName name="\N" localSheetId="13">#REF!</definedName>
    <definedName name="\N" localSheetId="15">#REF!</definedName>
    <definedName name="\N" localSheetId="16">#REF!</definedName>
    <definedName name="\N" localSheetId="20">#REF!</definedName>
    <definedName name="\N" localSheetId="22">#REF!</definedName>
    <definedName name="\N" localSheetId="30">#REF!</definedName>
    <definedName name="\N" localSheetId="12">#REF!</definedName>
    <definedName name="\N" localSheetId="5">#REF!</definedName>
    <definedName name="\N" localSheetId="29">#REF!</definedName>
    <definedName name="\N" localSheetId="35">#REF!</definedName>
    <definedName name="\N" localSheetId="23">#REF!</definedName>
    <definedName name="\N" localSheetId="26">#REF!</definedName>
    <definedName name="\N">#REF!</definedName>
    <definedName name="\O" localSheetId="13">#REF!</definedName>
    <definedName name="\O" localSheetId="15">#REF!</definedName>
    <definedName name="\O" localSheetId="16">#REF!</definedName>
    <definedName name="\O" localSheetId="20">#REF!</definedName>
    <definedName name="\O" localSheetId="22">#REF!</definedName>
    <definedName name="\O" localSheetId="30">#REF!</definedName>
    <definedName name="\O" localSheetId="12">#REF!</definedName>
    <definedName name="\O" localSheetId="5">#REF!</definedName>
    <definedName name="\O" localSheetId="29">#REF!</definedName>
    <definedName name="\O" localSheetId="35">#REF!</definedName>
    <definedName name="\O" localSheetId="23">#REF!</definedName>
    <definedName name="\O" localSheetId="26">#REF!</definedName>
    <definedName name="\O">#REF!</definedName>
    <definedName name="\P" localSheetId="13">#REF!</definedName>
    <definedName name="\P" localSheetId="15">#REF!</definedName>
    <definedName name="\P" localSheetId="16">#REF!</definedName>
    <definedName name="\P" localSheetId="20">#REF!</definedName>
    <definedName name="\P" localSheetId="22">#REF!</definedName>
    <definedName name="\P" localSheetId="30">#REF!</definedName>
    <definedName name="\P" localSheetId="12">#REF!</definedName>
    <definedName name="\P" localSheetId="5">#REF!</definedName>
    <definedName name="\P" localSheetId="29">#REF!</definedName>
    <definedName name="\P" localSheetId="35">#REF!</definedName>
    <definedName name="\P" localSheetId="23">#REF!</definedName>
    <definedName name="\P" localSheetId="26">#REF!</definedName>
    <definedName name="\P">#REF!</definedName>
    <definedName name="\Q" localSheetId="13">#REF!</definedName>
    <definedName name="\Q" localSheetId="15">#REF!</definedName>
    <definedName name="\Q" localSheetId="16">#REF!</definedName>
    <definedName name="\Q" localSheetId="20">#REF!</definedName>
    <definedName name="\Q" localSheetId="22">#REF!</definedName>
    <definedName name="\Q" localSheetId="30">#REF!</definedName>
    <definedName name="\Q" localSheetId="12">#REF!</definedName>
    <definedName name="\Q" localSheetId="5">#REF!</definedName>
    <definedName name="\Q" localSheetId="29">#REF!</definedName>
    <definedName name="\Q" localSheetId="35">#REF!</definedName>
    <definedName name="\Q" localSheetId="23">#REF!</definedName>
    <definedName name="\Q" localSheetId="26">#REF!</definedName>
    <definedName name="\Q">#REF!</definedName>
    <definedName name="\R" localSheetId="13">#REF!</definedName>
    <definedName name="\R" localSheetId="15">#REF!</definedName>
    <definedName name="\R" localSheetId="16">#REF!</definedName>
    <definedName name="\R" localSheetId="20">#REF!</definedName>
    <definedName name="\R" localSheetId="22">#REF!</definedName>
    <definedName name="\R" localSheetId="30">#REF!</definedName>
    <definedName name="\R" localSheetId="12">#REF!</definedName>
    <definedName name="\R" localSheetId="5">#REF!</definedName>
    <definedName name="\R" localSheetId="29">#REF!</definedName>
    <definedName name="\R" localSheetId="35">#REF!</definedName>
    <definedName name="\R" localSheetId="23">#REF!</definedName>
    <definedName name="\R" localSheetId="26">#REF!</definedName>
    <definedName name="\R">#REF!</definedName>
    <definedName name="\S" localSheetId="13">#REF!</definedName>
    <definedName name="\S" localSheetId="15">#REF!</definedName>
    <definedName name="\S" localSheetId="16">#REF!</definedName>
    <definedName name="\S" localSheetId="20">#REF!</definedName>
    <definedName name="\S" localSheetId="22">#REF!</definedName>
    <definedName name="\S" localSheetId="30">#REF!</definedName>
    <definedName name="\S" localSheetId="12">#REF!</definedName>
    <definedName name="\S" localSheetId="5">#REF!</definedName>
    <definedName name="\S" localSheetId="29">#REF!</definedName>
    <definedName name="\S" localSheetId="35">#REF!</definedName>
    <definedName name="\S" localSheetId="23">#REF!</definedName>
    <definedName name="\S" localSheetId="26">#REF!</definedName>
    <definedName name="\S">#REF!</definedName>
    <definedName name="\T" localSheetId="13">#REF!</definedName>
    <definedName name="\T" localSheetId="15">#REF!</definedName>
    <definedName name="\T" localSheetId="16">#REF!</definedName>
    <definedName name="\T" localSheetId="20">#REF!</definedName>
    <definedName name="\T" localSheetId="22">#REF!</definedName>
    <definedName name="\T" localSheetId="30">#REF!</definedName>
    <definedName name="\T" localSheetId="12">#REF!</definedName>
    <definedName name="\T" localSheetId="5">#REF!</definedName>
    <definedName name="\T" localSheetId="29">#REF!</definedName>
    <definedName name="\T" localSheetId="35">#REF!</definedName>
    <definedName name="\T" localSheetId="23">#REF!</definedName>
    <definedName name="\T" localSheetId="26">#REF!</definedName>
    <definedName name="\T">#REF!</definedName>
    <definedName name="\U" localSheetId="13">#REF!</definedName>
    <definedName name="\U" localSheetId="15">#REF!</definedName>
    <definedName name="\U" localSheetId="16">#REF!</definedName>
    <definedName name="\U" localSheetId="20">#REF!</definedName>
    <definedName name="\U" localSheetId="22">#REF!</definedName>
    <definedName name="\U" localSheetId="30">#REF!</definedName>
    <definedName name="\U" localSheetId="12">#REF!</definedName>
    <definedName name="\U" localSheetId="5">#REF!</definedName>
    <definedName name="\U" localSheetId="29">#REF!</definedName>
    <definedName name="\U" localSheetId="35">#REF!</definedName>
    <definedName name="\U" localSheetId="23">#REF!</definedName>
    <definedName name="\U" localSheetId="26">#REF!</definedName>
    <definedName name="\U">#REF!</definedName>
    <definedName name="\V" localSheetId="13">#REF!</definedName>
    <definedName name="\V" localSheetId="15">#REF!</definedName>
    <definedName name="\V" localSheetId="16">#REF!</definedName>
    <definedName name="\V" localSheetId="20">#REF!</definedName>
    <definedName name="\V" localSheetId="22">#REF!</definedName>
    <definedName name="\V" localSheetId="30">#REF!</definedName>
    <definedName name="\V" localSheetId="12">#REF!</definedName>
    <definedName name="\V" localSheetId="5">#REF!</definedName>
    <definedName name="\V" localSheetId="29">#REF!</definedName>
    <definedName name="\V" localSheetId="35">#REF!</definedName>
    <definedName name="\V" localSheetId="23">#REF!</definedName>
    <definedName name="\V" localSheetId="26">#REF!</definedName>
    <definedName name="\V">#REF!</definedName>
    <definedName name="\W" localSheetId="13">#REF!</definedName>
    <definedName name="\W" localSheetId="15">#REF!</definedName>
    <definedName name="\W" localSheetId="16">#REF!</definedName>
    <definedName name="\W" localSheetId="20">#REF!</definedName>
    <definedName name="\W" localSheetId="22">#REF!</definedName>
    <definedName name="\W" localSheetId="30">#REF!</definedName>
    <definedName name="\W" localSheetId="12">#REF!</definedName>
    <definedName name="\W" localSheetId="5">#REF!</definedName>
    <definedName name="\W" localSheetId="29">#REF!</definedName>
    <definedName name="\W" localSheetId="35">#REF!</definedName>
    <definedName name="\W" localSheetId="23">#REF!</definedName>
    <definedName name="\W" localSheetId="26">#REF!</definedName>
    <definedName name="\W">#REF!</definedName>
    <definedName name="\X" localSheetId="13">#REF!</definedName>
    <definedName name="\X" localSheetId="15">#REF!</definedName>
    <definedName name="\X" localSheetId="16">#REF!</definedName>
    <definedName name="\X" localSheetId="20">#REF!</definedName>
    <definedName name="\X" localSheetId="22">#REF!</definedName>
    <definedName name="\X" localSheetId="30">#REF!</definedName>
    <definedName name="\X" localSheetId="12">#REF!</definedName>
    <definedName name="\X" localSheetId="5">#REF!</definedName>
    <definedName name="\X" localSheetId="29">#REF!</definedName>
    <definedName name="\X" localSheetId="35">#REF!</definedName>
    <definedName name="\X" localSheetId="23">#REF!</definedName>
    <definedName name="\X" localSheetId="26">#REF!</definedName>
    <definedName name="\X">#REF!</definedName>
    <definedName name="\Y" localSheetId="13">#REF!</definedName>
    <definedName name="\Y" localSheetId="15">#REF!</definedName>
    <definedName name="\Y" localSheetId="16">#REF!</definedName>
    <definedName name="\Y" localSheetId="20">#REF!</definedName>
    <definedName name="\Y" localSheetId="22">#REF!</definedName>
    <definedName name="\Y" localSheetId="30">#REF!</definedName>
    <definedName name="\Y" localSheetId="12">#REF!</definedName>
    <definedName name="\Y" localSheetId="5">#REF!</definedName>
    <definedName name="\Y" localSheetId="29">#REF!</definedName>
    <definedName name="\Y" localSheetId="35">#REF!</definedName>
    <definedName name="\Y" localSheetId="23">#REF!</definedName>
    <definedName name="\Y" localSheetId="26">#REF!</definedName>
    <definedName name="\Y">#REF!</definedName>
    <definedName name="\Z" localSheetId="13">#REF!</definedName>
    <definedName name="\Z" localSheetId="15">#REF!</definedName>
    <definedName name="\Z" localSheetId="16">#REF!</definedName>
    <definedName name="\Z" localSheetId="20">#REF!</definedName>
    <definedName name="\Z" localSheetId="22">#REF!</definedName>
    <definedName name="\Z" localSheetId="30">#REF!</definedName>
    <definedName name="\Z" localSheetId="12">#REF!</definedName>
    <definedName name="\Z" localSheetId="5">#REF!</definedName>
    <definedName name="\Z" localSheetId="29">#REF!</definedName>
    <definedName name="\Z" localSheetId="35">#REF!</definedName>
    <definedName name="\Z" localSheetId="23">#REF!</definedName>
    <definedName name="\Z" localSheetId="26">#REF!</definedName>
    <definedName name="\Z">#REF!</definedName>
    <definedName name="_____BOP2" localSheetId="13">[1]BoP!#REF!</definedName>
    <definedName name="_____BOP2" localSheetId="15">[1]BoP!#REF!</definedName>
    <definedName name="_____BOP2" localSheetId="16">[1]BoP!#REF!</definedName>
    <definedName name="_____BOP2" localSheetId="20">[1]BoP!#REF!</definedName>
    <definedName name="_____BOP2" localSheetId="12">[1]BoP!#REF!</definedName>
    <definedName name="_____BOP2" localSheetId="35">[1]BoP!#REF!</definedName>
    <definedName name="_____BOP2" localSheetId="23">[1]BoP!#REF!</definedName>
    <definedName name="_____BOP2">[1]BoP!#REF!</definedName>
    <definedName name="_____dat1" localSheetId="13">'[2]work Q real'!#REF!</definedName>
    <definedName name="_____dat1" localSheetId="15">'[2]work Q real'!#REF!</definedName>
    <definedName name="_____dat1" localSheetId="16">'[2]work Q real'!#REF!</definedName>
    <definedName name="_____dat1" localSheetId="20">'[2]work Q real'!#REF!</definedName>
    <definedName name="_____dat1" localSheetId="12">'[2]work Q real'!#REF!</definedName>
    <definedName name="_____dat1" localSheetId="35">'[2]work Q real'!#REF!</definedName>
    <definedName name="_____dat1" localSheetId="23">'[2]work Q real'!#REF!</definedName>
    <definedName name="_____dat1">'[2]work Q real'!#REF!</definedName>
    <definedName name="_____EXP5" localSheetId="13">#REF!</definedName>
    <definedName name="_____EXP5" localSheetId="15">#REF!</definedName>
    <definedName name="_____EXP5" localSheetId="16">#REF!</definedName>
    <definedName name="_____EXP5" localSheetId="20">#REF!</definedName>
    <definedName name="_____EXP5" localSheetId="22">#REF!</definedName>
    <definedName name="_____EXP5" localSheetId="30">#REF!</definedName>
    <definedName name="_____EXP5" localSheetId="11">#REF!</definedName>
    <definedName name="_____EXP5" localSheetId="12">#REF!</definedName>
    <definedName name="_____EXP5" localSheetId="5">#REF!</definedName>
    <definedName name="_____EXP5" localSheetId="29">#REF!</definedName>
    <definedName name="_____EXP5" localSheetId="35">#REF!</definedName>
    <definedName name="_____EXP5" localSheetId="23">#REF!</definedName>
    <definedName name="_____EXP5" localSheetId="26">#REF!</definedName>
    <definedName name="_____EXP5">#REF!</definedName>
    <definedName name="_____EXP6" localSheetId="13">#REF!</definedName>
    <definedName name="_____EXP6" localSheetId="15">#REF!</definedName>
    <definedName name="_____EXP6" localSheetId="16">#REF!</definedName>
    <definedName name="_____EXP6" localSheetId="20">#REF!</definedName>
    <definedName name="_____EXP6" localSheetId="22">#REF!</definedName>
    <definedName name="_____EXP6" localSheetId="30">#REF!</definedName>
    <definedName name="_____EXP6" localSheetId="11">#REF!</definedName>
    <definedName name="_____EXP6" localSheetId="12">#REF!</definedName>
    <definedName name="_____EXP6" localSheetId="5">#REF!</definedName>
    <definedName name="_____EXP6" localSheetId="29">#REF!</definedName>
    <definedName name="_____EXP6" localSheetId="35">#REF!</definedName>
    <definedName name="_____EXP6" localSheetId="23">#REF!</definedName>
    <definedName name="_____EXP6" localSheetId="26">#REF!</definedName>
    <definedName name="_____EXP6">#REF!</definedName>
    <definedName name="_____EXP7" localSheetId="13">#REF!</definedName>
    <definedName name="_____EXP7" localSheetId="15">#REF!</definedName>
    <definedName name="_____EXP7" localSheetId="16">#REF!</definedName>
    <definedName name="_____EXP7" localSheetId="20">#REF!</definedName>
    <definedName name="_____EXP7" localSheetId="22">#REF!</definedName>
    <definedName name="_____EXP7" localSheetId="30">#REF!</definedName>
    <definedName name="_____EXP7" localSheetId="11">#REF!</definedName>
    <definedName name="_____EXP7" localSheetId="12">#REF!</definedName>
    <definedName name="_____EXP7" localSheetId="5">#REF!</definedName>
    <definedName name="_____EXP7" localSheetId="29">#REF!</definedName>
    <definedName name="_____EXP7" localSheetId="35">#REF!</definedName>
    <definedName name="_____EXP7" localSheetId="23">#REF!</definedName>
    <definedName name="_____EXP7" localSheetId="26">#REF!</definedName>
    <definedName name="_____EXP7">#REF!</definedName>
    <definedName name="_____EXP9" localSheetId="13">#REF!</definedName>
    <definedName name="_____EXP9" localSheetId="15">#REF!</definedName>
    <definedName name="_____EXP9" localSheetId="16">#REF!</definedName>
    <definedName name="_____EXP9" localSheetId="20">#REF!</definedName>
    <definedName name="_____EXP9" localSheetId="22">#REF!</definedName>
    <definedName name="_____EXP9" localSheetId="30">#REF!</definedName>
    <definedName name="_____EXP9" localSheetId="12">#REF!</definedName>
    <definedName name="_____EXP9" localSheetId="5">#REF!</definedName>
    <definedName name="_____EXP9" localSheetId="29">#REF!</definedName>
    <definedName name="_____EXP9" localSheetId="35">#REF!</definedName>
    <definedName name="_____EXP9" localSheetId="23">#REF!</definedName>
    <definedName name="_____EXP9" localSheetId="26">#REF!</definedName>
    <definedName name="_____EXP9">#REF!</definedName>
    <definedName name="_____IMP2" localSheetId="13">#REF!</definedName>
    <definedName name="_____IMP2" localSheetId="15">#REF!</definedName>
    <definedName name="_____IMP2" localSheetId="16">#REF!</definedName>
    <definedName name="_____IMP2" localSheetId="20">#REF!</definedName>
    <definedName name="_____IMP2" localSheetId="22">#REF!</definedName>
    <definedName name="_____IMP2" localSheetId="30">#REF!</definedName>
    <definedName name="_____IMP2" localSheetId="12">#REF!</definedName>
    <definedName name="_____IMP2" localSheetId="5">#REF!</definedName>
    <definedName name="_____IMP2" localSheetId="29">#REF!</definedName>
    <definedName name="_____IMP2" localSheetId="35">#REF!</definedName>
    <definedName name="_____IMP2" localSheetId="23">#REF!</definedName>
    <definedName name="_____IMP2" localSheetId="26">#REF!</definedName>
    <definedName name="_____IMP2">#REF!</definedName>
    <definedName name="_____IMP4" localSheetId="13">#REF!</definedName>
    <definedName name="_____IMP4" localSheetId="15">#REF!</definedName>
    <definedName name="_____IMP4" localSheetId="16">#REF!</definedName>
    <definedName name="_____IMP4" localSheetId="20">#REF!</definedName>
    <definedName name="_____IMP4" localSheetId="22">#REF!</definedName>
    <definedName name="_____IMP4" localSheetId="30">#REF!</definedName>
    <definedName name="_____IMP4" localSheetId="12">#REF!</definedName>
    <definedName name="_____IMP4" localSheetId="5">#REF!</definedName>
    <definedName name="_____IMP4" localSheetId="29">#REF!</definedName>
    <definedName name="_____IMP4" localSheetId="35">#REF!</definedName>
    <definedName name="_____IMP4" localSheetId="23">#REF!</definedName>
    <definedName name="_____IMP4" localSheetId="26">#REF!</definedName>
    <definedName name="_____IMP4">#REF!</definedName>
    <definedName name="_____IMP6" localSheetId="13">#REF!</definedName>
    <definedName name="_____IMP6" localSheetId="15">#REF!</definedName>
    <definedName name="_____IMP6" localSheetId="16">#REF!</definedName>
    <definedName name="_____IMP6" localSheetId="20">#REF!</definedName>
    <definedName name="_____IMP6" localSheetId="22">#REF!</definedName>
    <definedName name="_____IMP6" localSheetId="30">#REF!</definedName>
    <definedName name="_____IMP6" localSheetId="12">#REF!</definedName>
    <definedName name="_____IMP6" localSheetId="5">#REF!</definedName>
    <definedName name="_____IMP6" localSheetId="29">#REF!</definedName>
    <definedName name="_____IMP6" localSheetId="35">#REF!</definedName>
    <definedName name="_____IMP6" localSheetId="23">#REF!</definedName>
    <definedName name="_____IMP6" localSheetId="26">#REF!</definedName>
    <definedName name="_____IMP6">#REF!</definedName>
    <definedName name="_____IMP7" localSheetId="13">#REF!</definedName>
    <definedName name="_____IMP7" localSheetId="15">#REF!</definedName>
    <definedName name="_____IMP7" localSheetId="16">#REF!</definedName>
    <definedName name="_____IMP7" localSheetId="20">#REF!</definedName>
    <definedName name="_____IMP7" localSheetId="22">#REF!</definedName>
    <definedName name="_____IMP7" localSheetId="30">#REF!</definedName>
    <definedName name="_____IMP7" localSheetId="12">#REF!</definedName>
    <definedName name="_____IMP7" localSheetId="5">#REF!</definedName>
    <definedName name="_____IMP7" localSheetId="29">#REF!</definedName>
    <definedName name="_____IMP7" localSheetId="35">#REF!</definedName>
    <definedName name="_____IMP7" localSheetId="23">#REF!</definedName>
    <definedName name="_____IMP7" localSheetId="26">#REF!</definedName>
    <definedName name="_____IMP7">#REF!</definedName>
    <definedName name="_____MTS2" localSheetId="13">'[3]Annual Tables'!#REF!</definedName>
    <definedName name="_____MTS2" localSheetId="15">'[3]Annual Tables'!#REF!</definedName>
    <definedName name="_____MTS2" localSheetId="16">'[3]Annual Tables'!#REF!</definedName>
    <definedName name="_____MTS2" localSheetId="20">'[3]Annual Tables'!#REF!</definedName>
    <definedName name="_____MTS2" localSheetId="12">'[3]Annual Tables'!#REF!</definedName>
    <definedName name="_____MTS2" localSheetId="35">'[3]Annual Tables'!#REF!</definedName>
    <definedName name="_____MTS2" localSheetId="23">'[3]Annual Tables'!#REF!</definedName>
    <definedName name="_____MTS2">'[3]Annual Tables'!#REF!</definedName>
    <definedName name="_____PAG2" localSheetId="13">[3]Index!#REF!</definedName>
    <definedName name="_____PAG2" localSheetId="15">[3]Index!#REF!</definedName>
    <definedName name="_____PAG2" localSheetId="16">[3]Index!#REF!</definedName>
    <definedName name="_____PAG2" localSheetId="20">[3]Index!#REF!</definedName>
    <definedName name="_____PAG2" localSheetId="12">[3]Index!#REF!</definedName>
    <definedName name="_____PAG2" localSheetId="35">[3]Index!#REF!</definedName>
    <definedName name="_____PAG2" localSheetId="23">[3]Index!#REF!</definedName>
    <definedName name="_____PAG2">[3]Index!#REF!</definedName>
    <definedName name="_____PAG3" localSheetId="13">[3]Index!#REF!</definedName>
    <definedName name="_____PAG3" localSheetId="15">[3]Index!#REF!</definedName>
    <definedName name="_____PAG3" localSheetId="16">[3]Index!#REF!</definedName>
    <definedName name="_____PAG3" localSheetId="12">[3]Index!#REF!</definedName>
    <definedName name="_____PAG3" localSheetId="35">[3]Index!#REF!</definedName>
    <definedName name="_____PAG3" localSheetId="23">[3]Index!#REF!</definedName>
    <definedName name="_____PAG3">[3]Index!#REF!</definedName>
    <definedName name="_____PAG4" localSheetId="13">[3]Index!#REF!</definedName>
    <definedName name="_____PAG4" localSheetId="15">[3]Index!#REF!</definedName>
    <definedName name="_____PAG4" localSheetId="16">[3]Index!#REF!</definedName>
    <definedName name="_____PAG4" localSheetId="12">[3]Index!#REF!</definedName>
    <definedName name="_____PAG4" localSheetId="35">[3]Index!#REF!</definedName>
    <definedName name="_____PAG4" localSheetId="23">[3]Index!#REF!</definedName>
    <definedName name="_____PAG4">[3]Index!#REF!</definedName>
    <definedName name="_____PAG5" localSheetId="13">[3]Index!#REF!</definedName>
    <definedName name="_____PAG5" localSheetId="15">[3]Index!#REF!</definedName>
    <definedName name="_____PAG5" localSheetId="16">[3]Index!#REF!</definedName>
    <definedName name="_____PAG5" localSheetId="12">[3]Index!#REF!</definedName>
    <definedName name="_____PAG5" localSheetId="35">[3]Index!#REF!</definedName>
    <definedName name="_____PAG5" localSheetId="23">[3]Index!#REF!</definedName>
    <definedName name="_____PAG5">[3]Index!#REF!</definedName>
    <definedName name="_____PAG6" localSheetId="13">[3]Index!#REF!</definedName>
    <definedName name="_____PAG6" localSheetId="15">[3]Index!#REF!</definedName>
    <definedName name="_____PAG6" localSheetId="16">[3]Index!#REF!</definedName>
    <definedName name="_____PAG6" localSheetId="12">[3]Index!#REF!</definedName>
    <definedName name="_____PAG6" localSheetId="35">[3]Index!#REF!</definedName>
    <definedName name="_____PAG6" localSheetId="23">[3]Index!#REF!</definedName>
    <definedName name="_____PAG6">[3]Index!#REF!</definedName>
    <definedName name="_____RES2" localSheetId="13">[1]RES!#REF!</definedName>
    <definedName name="_____RES2" localSheetId="15">[1]RES!#REF!</definedName>
    <definedName name="_____RES2" localSheetId="16">[1]RES!#REF!</definedName>
    <definedName name="_____RES2" localSheetId="12">[1]RES!#REF!</definedName>
    <definedName name="_____RES2" localSheetId="35">[1]RES!#REF!</definedName>
    <definedName name="_____RES2" localSheetId="23">[1]RES!#REF!</definedName>
    <definedName name="_____RES2">[1]RES!#REF!</definedName>
    <definedName name="_____TAB7" localSheetId="13">#REF!</definedName>
    <definedName name="_____TAB7" localSheetId="15">#REF!</definedName>
    <definedName name="_____TAB7" localSheetId="16">#REF!</definedName>
    <definedName name="_____TAB7" localSheetId="20">#REF!</definedName>
    <definedName name="_____TAB7" localSheetId="22">#REF!</definedName>
    <definedName name="_____TAB7" localSheetId="30">#REF!</definedName>
    <definedName name="_____TAB7" localSheetId="11">#REF!</definedName>
    <definedName name="_____TAB7" localSheetId="12">#REF!</definedName>
    <definedName name="_____TAB7" localSheetId="5">#REF!</definedName>
    <definedName name="_____TAB7" localSheetId="29">#REF!</definedName>
    <definedName name="_____TAB7" localSheetId="35">#REF!</definedName>
    <definedName name="_____TAB7" localSheetId="23">#REF!</definedName>
    <definedName name="_____TAB7" localSheetId="26">#REF!</definedName>
    <definedName name="_____TAB7">#REF!</definedName>
    <definedName name="____BOP1" localSheetId="13">#REF!</definedName>
    <definedName name="____BOP1" localSheetId="15">#REF!</definedName>
    <definedName name="____BOP1" localSheetId="16">#REF!</definedName>
    <definedName name="____BOP1" localSheetId="20">#REF!</definedName>
    <definedName name="____BOP1" localSheetId="22">#REF!</definedName>
    <definedName name="____BOP1" localSheetId="30">#REF!</definedName>
    <definedName name="____BOP1" localSheetId="11">#REF!</definedName>
    <definedName name="____BOP1" localSheetId="12">#REF!</definedName>
    <definedName name="____BOP1" localSheetId="5">#REF!</definedName>
    <definedName name="____BOP1" localSheetId="29">#REF!</definedName>
    <definedName name="____BOP1" localSheetId="35">#REF!</definedName>
    <definedName name="____BOP1" localSheetId="23">#REF!</definedName>
    <definedName name="____BOP1" localSheetId="26">#REF!</definedName>
    <definedName name="____BOP1">#REF!</definedName>
    <definedName name="____BOP2" localSheetId="13">[1]BoP!#REF!</definedName>
    <definedName name="____BOP2" localSheetId="15">[1]BoP!#REF!</definedName>
    <definedName name="____BOP2" localSheetId="16">[1]BoP!#REF!</definedName>
    <definedName name="____BOP2" localSheetId="20">[1]BoP!#REF!</definedName>
    <definedName name="____BOP2" localSheetId="11">[1]BoP!#REF!</definedName>
    <definedName name="____BOP2" localSheetId="12">[1]BoP!#REF!</definedName>
    <definedName name="____BOP2" localSheetId="35">[1]BoP!#REF!</definedName>
    <definedName name="____BOP2" localSheetId="23">[1]BoP!#REF!</definedName>
    <definedName name="____BOP2">[1]BoP!#REF!</definedName>
    <definedName name="____dat1" localSheetId="13">'[2]work Q real'!#REF!</definedName>
    <definedName name="____dat1" localSheetId="15">'[2]work Q real'!#REF!</definedName>
    <definedName name="____dat1" localSheetId="16">'[2]work Q real'!#REF!</definedName>
    <definedName name="____dat1" localSheetId="11">'[2]work Q real'!#REF!</definedName>
    <definedName name="____dat1" localSheetId="12">'[2]work Q real'!#REF!</definedName>
    <definedName name="____dat1" localSheetId="35">'[2]work Q real'!#REF!</definedName>
    <definedName name="____dat1" localSheetId="23">'[2]work Q real'!#REF!</definedName>
    <definedName name="____dat1">'[2]work Q real'!#REF!</definedName>
    <definedName name="____dat2" localSheetId="13">#REF!</definedName>
    <definedName name="____dat2" localSheetId="15">#REF!</definedName>
    <definedName name="____dat2" localSheetId="16">#REF!</definedName>
    <definedName name="____dat2" localSheetId="20">#REF!</definedName>
    <definedName name="____dat2" localSheetId="22">#REF!</definedName>
    <definedName name="____dat2" localSheetId="30">#REF!</definedName>
    <definedName name="____dat2" localSheetId="11">#REF!</definedName>
    <definedName name="____dat2" localSheetId="12">#REF!</definedName>
    <definedName name="____dat2" localSheetId="5">#REF!</definedName>
    <definedName name="____dat2" localSheetId="29">#REF!</definedName>
    <definedName name="____dat2" localSheetId="35">#REF!</definedName>
    <definedName name="____dat2" localSheetId="23">#REF!</definedName>
    <definedName name="____dat2" localSheetId="26">#REF!</definedName>
    <definedName name="____dat2">#REF!</definedName>
    <definedName name="____EXP5" localSheetId="13">#REF!</definedName>
    <definedName name="____EXP5" localSheetId="15">#REF!</definedName>
    <definedName name="____EXP5" localSheetId="16">#REF!</definedName>
    <definedName name="____EXP5" localSheetId="20">#REF!</definedName>
    <definedName name="____EXP5" localSheetId="22">#REF!</definedName>
    <definedName name="____EXP5" localSheetId="30">#REF!</definedName>
    <definedName name="____EXP5" localSheetId="11">#REF!</definedName>
    <definedName name="____EXP5" localSheetId="12">#REF!</definedName>
    <definedName name="____EXP5" localSheetId="5">#REF!</definedName>
    <definedName name="____EXP5" localSheetId="29">#REF!</definedName>
    <definedName name="____EXP5" localSheetId="35">#REF!</definedName>
    <definedName name="____EXP5" localSheetId="23">#REF!</definedName>
    <definedName name="____EXP5" localSheetId="26">#REF!</definedName>
    <definedName name="____EXP5">#REF!</definedName>
    <definedName name="____EXP6" localSheetId="13">#REF!</definedName>
    <definedName name="____EXP6" localSheetId="15">#REF!</definedName>
    <definedName name="____EXP6" localSheetId="16">#REF!</definedName>
    <definedName name="____EXP6" localSheetId="20">#REF!</definedName>
    <definedName name="____EXP6" localSheetId="22">#REF!</definedName>
    <definedName name="____EXP6" localSheetId="30">#REF!</definedName>
    <definedName name="____EXP6" localSheetId="11">#REF!</definedName>
    <definedName name="____EXP6" localSheetId="12">#REF!</definedName>
    <definedName name="____EXP6" localSheetId="5">#REF!</definedName>
    <definedName name="____EXP6" localSheetId="29">#REF!</definedName>
    <definedName name="____EXP6" localSheetId="35">#REF!</definedName>
    <definedName name="____EXP6" localSheetId="23">#REF!</definedName>
    <definedName name="____EXP6" localSheetId="26">#REF!</definedName>
    <definedName name="____EXP6">#REF!</definedName>
    <definedName name="____EXP7" localSheetId="13">#REF!</definedName>
    <definedName name="____EXP7" localSheetId="15">#REF!</definedName>
    <definedName name="____EXP7" localSheetId="16">#REF!</definedName>
    <definedName name="____EXP7" localSheetId="20">#REF!</definedName>
    <definedName name="____EXP7" localSheetId="22">#REF!</definedName>
    <definedName name="____EXP7" localSheetId="30">#REF!</definedName>
    <definedName name="____EXP7" localSheetId="12">#REF!</definedName>
    <definedName name="____EXP7" localSheetId="5">#REF!</definedName>
    <definedName name="____EXP7" localSheetId="29">#REF!</definedName>
    <definedName name="____EXP7" localSheetId="35">#REF!</definedName>
    <definedName name="____EXP7" localSheetId="23">#REF!</definedName>
    <definedName name="____EXP7" localSheetId="26">#REF!</definedName>
    <definedName name="____EXP7">#REF!</definedName>
    <definedName name="____EXP9" localSheetId="13">#REF!</definedName>
    <definedName name="____EXP9" localSheetId="15">#REF!</definedName>
    <definedName name="____EXP9" localSheetId="16">#REF!</definedName>
    <definedName name="____EXP9" localSheetId="20">#REF!</definedName>
    <definedName name="____EXP9" localSheetId="22">#REF!</definedName>
    <definedName name="____EXP9" localSheetId="30">#REF!</definedName>
    <definedName name="____EXP9" localSheetId="12">#REF!</definedName>
    <definedName name="____EXP9" localSheetId="5">#REF!</definedName>
    <definedName name="____EXP9" localSheetId="29">#REF!</definedName>
    <definedName name="____EXP9" localSheetId="35">#REF!</definedName>
    <definedName name="____EXP9" localSheetId="23">#REF!</definedName>
    <definedName name="____EXP9" localSheetId="26">#REF!</definedName>
    <definedName name="____EXP9">#REF!</definedName>
    <definedName name="____IMP10" localSheetId="13">#REF!</definedName>
    <definedName name="____IMP10" localSheetId="15">#REF!</definedName>
    <definedName name="____IMP10" localSheetId="16">#REF!</definedName>
    <definedName name="____IMP10" localSheetId="20">#REF!</definedName>
    <definedName name="____IMP10" localSheetId="22">#REF!</definedName>
    <definedName name="____IMP10" localSheetId="30">#REF!</definedName>
    <definedName name="____IMP10" localSheetId="12">#REF!</definedName>
    <definedName name="____IMP10" localSheetId="5">#REF!</definedName>
    <definedName name="____IMP10" localSheetId="29">#REF!</definedName>
    <definedName name="____IMP10" localSheetId="35">#REF!</definedName>
    <definedName name="____IMP10" localSheetId="23">#REF!</definedName>
    <definedName name="____IMP10" localSheetId="26">#REF!</definedName>
    <definedName name="____IMP10">#REF!</definedName>
    <definedName name="____IMP2" localSheetId="13">#REF!</definedName>
    <definedName name="____IMP2" localSheetId="15">#REF!</definedName>
    <definedName name="____IMP2" localSheetId="16">#REF!</definedName>
    <definedName name="____IMP2" localSheetId="20">#REF!</definedName>
    <definedName name="____IMP2" localSheetId="22">#REF!</definedName>
    <definedName name="____IMP2" localSheetId="30">#REF!</definedName>
    <definedName name="____IMP2" localSheetId="12">#REF!</definedName>
    <definedName name="____IMP2" localSheetId="5">#REF!</definedName>
    <definedName name="____IMP2" localSheetId="29">#REF!</definedName>
    <definedName name="____IMP2" localSheetId="35">#REF!</definedName>
    <definedName name="____IMP2" localSheetId="23">#REF!</definedName>
    <definedName name="____IMP2" localSheetId="26">#REF!</definedName>
    <definedName name="____IMP2">#REF!</definedName>
    <definedName name="____IMP4" localSheetId="13">#REF!</definedName>
    <definedName name="____IMP4" localSheetId="15">#REF!</definedName>
    <definedName name="____IMP4" localSheetId="16">#REF!</definedName>
    <definedName name="____IMP4" localSheetId="20">#REF!</definedName>
    <definedName name="____IMP4" localSheetId="22">#REF!</definedName>
    <definedName name="____IMP4" localSheetId="30">#REF!</definedName>
    <definedName name="____IMP4" localSheetId="12">#REF!</definedName>
    <definedName name="____IMP4" localSheetId="5">#REF!</definedName>
    <definedName name="____IMP4" localSheetId="29">#REF!</definedName>
    <definedName name="____IMP4" localSheetId="35">#REF!</definedName>
    <definedName name="____IMP4" localSheetId="23">#REF!</definedName>
    <definedName name="____IMP4" localSheetId="26">#REF!</definedName>
    <definedName name="____IMP4">#REF!</definedName>
    <definedName name="____IMP6" localSheetId="13">#REF!</definedName>
    <definedName name="____IMP6" localSheetId="15">#REF!</definedName>
    <definedName name="____IMP6" localSheetId="16">#REF!</definedName>
    <definedName name="____IMP6" localSheetId="20">#REF!</definedName>
    <definedName name="____IMP6" localSheetId="22">#REF!</definedName>
    <definedName name="____IMP6" localSheetId="30">#REF!</definedName>
    <definedName name="____IMP6" localSheetId="12">#REF!</definedName>
    <definedName name="____IMP6" localSheetId="5">#REF!</definedName>
    <definedName name="____IMP6" localSheetId="29">#REF!</definedName>
    <definedName name="____IMP6" localSheetId="35">#REF!</definedName>
    <definedName name="____IMP6" localSheetId="23">#REF!</definedName>
    <definedName name="____IMP6" localSheetId="26">#REF!</definedName>
    <definedName name="____IMP6">#REF!</definedName>
    <definedName name="____IMP7" localSheetId="13">#REF!</definedName>
    <definedName name="____IMP7" localSheetId="15">#REF!</definedName>
    <definedName name="____IMP7" localSheetId="16">#REF!</definedName>
    <definedName name="____IMP7" localSheetId="20">#REF!</definedName>
    <definedName name="____IMP7" localSheetId="22">#REF!</definedName>
    <definedName name="____IMP7" localSheetId="30">#REF!</definedName>
    <definedName name="____IMP7" localSheetId="12">#REF!</definedName>
    <definedName name="____IMP7" localSheetId="5">#REF!</definedName>
    <definedName name="____IMP7" localSheetId="29">#REF!</definedName>
    <definedName name="____IMP7" localSheetId="35">#REF!</definedName>
    <definedName name="____IMP7" localSheetId="23">#REF!</definedName>
    <definedName name="____IMP7" localSheetId="26">#REF!</definedName>
    <definedName name="____IMP7">#REF!</definedName>
    <definedName name="____IMP8" localSheetId="13">#REF!</definedName>
    <definedName name="____IMP8" localSheetId="15">#REF!</definedName>
    <definedName name="____IMP8" localSheetId="16">#REF!</definedName>
    <definedName name="____IMP8" localSheetId="20">#REF!</definedName>
    <definedName name="____IMP8" localSheetId="22">#REF!</definedName>
    <definedName name="____IMP8" localSheetId="30">#REF!</definedName>
    <definedName name="____IMP8" localSheetId="12">#REF!</definedName>
    <definedName name="____IMP8" localSheetId="5">#REF!</definedName>
    <definedName name="____IMP8" localSheetId="29">#REF!</definedName>
    <definedName name="____IMP8" localSheetId="35">#REF!</definedName>
    <definedName name="____IMP8" localSheetId="23">#REF!</definedName>
    <definedName name="____IMP8" localSheetId="26">#REF!</definedName>
    <definedName name="____IMP8">#REF!</definedName>
    <definedName name="____MTS2" localSheetId="13">'[3]Annual Tables'!#REF!</definedName>
    <definedName name="____MTS2" localSheetId="15">'[3]Annual Tables'!#REF!</definedName>
    <definedName name="____MTS2" localSheetId="16">'[3]Annual Tables'!#REF!</definedName>
    <definedName name="____MTS2" localSheetId="20">'[3]Annual Tables'!#REF!</definedName>
    <definedName name="____MTS2" localSheetId="12">'[3]Annual Tables'!#REF!</definedName>
    <definedName name="____MTS2" localSheetId="35">'[3]Annual Tables'!#REF!</definedName>
    <definedName name="____MTS2" localSheetId="23">'[3]Annual Tables'!#REF!</definedName>
    <definedName name="____MTS2">'[3]Annual Tables'!#REF!</definedName>
    <definedName name="____OUT1" localSheetId="13">#REF!</definedName>
    <definedName name="____OUT1" localSheetId="15">#REF!</definedName>
    <definedName name="____OUT1" localSheetId="16">#REF!</definedName>
    <definedName name="____OUT1" localSheetId="20">#REF!</definedName>
    <definedName name="____OUT1" localSheetId="22">#REF!</definedName>
    <definedName name="____OUT1" localSheetId="30">#REF!</definedName>
    <definedName name="____OUT1" localSheetId="11">#REF!</definedName>
    <definedName name="____OUT1" localSheetId="12">#REF!</definedName>
    <definedName name="____OUT1" localSheetId="5">#REF!</definedName>
    <definedName name="____OUT1" localSheetId="29">#REF!</definedName>
    <definedName name="____OUT1" localSheetId="35">#REF!</definedName>
    <definedName name="____OUT1" localSheetId="23">#REF!</definedName>
    <definedName name="____OUT1" localSheetId="26">#REF!</definedName>
    <definedName name="____OUT1">#REF!</definedName>
    <definedName name="____OUT2" localSheetId="13">#REF!</definedName>
    <definedName name="____OUT2" localSheetId="15">#REF!</definedName>
    <definedName name="____OUT2" localSheetId="16">#REF!</definedName>
    <definedName name="____OUT2" localSheetId="20">#REF!</definedName>
    <definedName name="____OUT2" localSheetId="22">#REF!</definedName>
    <definedName name="____OUT2" localSheetId="30">#REF!</definedName>
    <definedName name="____OUT2" localSheetId="11">#REF!</definedName>
    <definedName name="____OUT2" localSheetId="12">#REF!</definedName>
    <definedName name="____OUT2" localSheetId="5">#REF!</definedName>
    <definedName name="____OUT2" localSheetId="29">#REF!</definedName>
    <definedName name="____OUT2" localSheetId="35">#REF!</definedName>
    <definedName name="____OUT2" localSheetId="23">#REF!</definedName>
    <definedName name="____OUT2" localSheetId="26">#REF!</definedName>
    <definedName name="____OUT2">#REF!</definedName>
    <definedName name="____PAG2" localSheetId="13">[3]Index!#REF!</definedName>
    <definedName name="____PAG2" localSheetId="15">[3]Index!#REF!</definedName>
    <definedName name="____PAG2" localSheetId="16">[3]Index!#REF!</definedName>
    <definedName name="____PAG2" localSheetId="20">[3]Index!#REF!</definedName>
    <definedName name="____PAG2" localSheetId="11">[3]Index!#REF!</definedName>
    <definedName name="____PAG2" localSheetId="12">[3]Index!#REF!</definedName>
    <definedName name="____PAG2" localSheetId="35">[3]Index!#REF!</definedName>
    <definedName name="____PAG2" localSheetId="23">[3]Index!#REF!</definedName>
    <definedName name="____PAG2">[3]Index!#REF!</definedName>
    <definedName name="____PAG3" localSheetId="13">[3]Index!#REF!</definedName>
    <definedName name="____PAG3" localSheetId="15">[3]Index!#REF!</definedName>
    <definedName name="____PAG3" localSheetId="16">[3]Index!#REF!</definedName>
    <definedName name="____PAG3" localSheetId="11">[3]Index!#REF!</definedName>
    <definedName name="____PAG3" localSheetId="12">[3]Index!#REF!</definedName>
    <definedName name="____PAG3" localSheetId="35">[3]Index!#REF!</definedName>
    <definedName name="____PAG3" localSheetId="23">[3]Index!#REF!</definedName>
    <definedName name="____PAG3">[3]Index!#REF!</definedName>
    <definedName name="____PAG4" localSheetId="13">[3]Index!#REF!</definedName>
    <definedName name="____PAG4" localSheetId="15">[3]Index!#REF!</definedName>
    <definedName name="____PAG4" localSheetId="16">[3]Index!#REF!</definedName>
    <definedName name="____PAG4" localSheetId="12">[3]Index!#REF!</definedName>
    <definedName name="____PAG4" localSheetId="35">[3]Index!#REF!</definedName>
    <definedName name="____PAG4" localSheetId="23">[3]Index!#REF!</definedName>
    <definedName name="____PAG4">[3]Index!#REF!</definedName>
    <definedName name="____PAG5" localSheetId="13">[3]Index!#REF!</definedName>
    <definedName name="____PAG5" localSheetId="15">[3]Index!#REF!</definedName>
    <definedName name="____PAG5" localSheetId="16">[3]Index!#REF!</definedName>
    <definedName name="____PAG5" localSheetId="12">[3]Index!#REF!</definedName>
    <definedName name="____PAG5" localSheetId="35">[3]Index!#REF!</definedName>
    <definedName name="____PAG5" localSheetId="23">[3]Index!#REF!</definedName>
    <definedName name="____PAG5">[3]Index!#REF!</definedName>
    <definedName name="____PAG6" localSheetId="13">[3]Index!#REF!</definedName>
    <definedName name="____PAG6" localSheetId="15">[3]Index!#REF!</definedName>
    <definedName name="____PAG6" localSheetId="16">[3]Index!#REF!</definedName>
    <definedName name="____PAG6" localSheetId="12">[3]Index!#REF!</definedName>
    <definedName name="____PAG6" localSheetId="35">[3]Index!#REF!</definedName>
    <definedName name="____PAG6" localSheetId="23">[3]Index!#REF!</definedName>
    <definedName name="____PAG6">[3]Index!#REF!</definedName>
    <definedName name="____PAG7" localSheetId="13">#REF!</definedName>
    <definedName name="____PAG7" localSheetId="15">#REF!</definedName>
    <definedName name="____PAG7" localSheetId="16">#REF!</definedName>
    <definedName name="____PAG7" localSheetId="20">#REF!</definedName>
    <definedName name="____PAG7" localSheetId="22">#REF!</definedName>
    <definedName name="____PAG7" localSheetId="30">#REF!</definedName>
    <definedName name="____PAG7" localSheetId="11">#REF!</definedName>
    <definedName name="____PAG7" localSheetId="12">#REF!</definedName>
    <definedName name="____PAG7" localSheetId="5">#REF!</definedName>
    <definedName name="____PAG7" localSheetId="29">#REF!</definedName>
    <definedName name="____PAG7" localSheetId="35">#REF!</definedName>
    <definedName name="____PAG7" localSheetId="23">#REF!</definedName>
    <definedName name="____PAG7" localSheetId="26">#REF!</definedName>
    <definedName name="____PAG7">#REF!</definedName>
    <definedName name="____pro2001">[4]pro2001!$A$1:$B$72</definedName>
    <definedName name="____RES2" localSheetId="13">[1]RES!#REF!</definedName>
    <definedName name="____RES2" localSheetId="15">[1]RES!#REF!</definedName>
    <definedName name="____RES2" localSheetId="16">[1]RES!#REF!</definedName>
    <definedName name="____RES2" localSheetId="11">[1]RES!#REF!</definedName>
    <definedName name="____RES2" localSheetId="12">[1]RES!#REF!</definedName>
    <definedName name="____RES2" localSheetId="35">[1]RES!#REF!</definedName>
    <definedName name="____RES2" localSheetId="23">[1]RES!#REF!</definedName>
    <definedName name="____RES2">[1]RES!#REF!</definedName>
    <definedName name="____TAB1" localSheetId="13">#REF!</definedName>
    <definedName name="____TAB1" localSheetId="15">#REF!</definedName>
    <definedName name="____TAB1" localSheetId="16">#REF!</definedName>
    <definedName name="____TAB1" localSheetId="20">#REF!</definedName>
    <definedName name="____TAB1" localSheetId="22">#REF!</definedName>
    <definedName name="____TAB1" localSheetId="30">#REF!</definedName>
    <definedName name="____TAB1" localSheetId="11">#REF!</definedName>
    <definedName name="____TAB1" localSheetId="12">#REF!</definedName>
    <definedName name="____TAB1" localSheetId="5">#REF!</definedName>
    <definedName name="____TAB1" localSheetId="29">#REF!</definedName>
    <definedName name="____TAB1" localSheetId="35">#REF!</definedName>
    <definedName name="____TAB1" localSheetId="23">#REF!</definedName>
    <definedName name="____TAB1" localSheetId="26">#REF!</definedName>
    <definedName name="____TAB1">#REF!</definedName>
    <definedName name="____TAB10" localSheetId="13">#REF!</definedName>
    <definedName name="____TAB10" localSheetId="15">#REF!</definedName>
    <definedName name="____TAB10" localSheetId="16">#REF!</definedName>
    <definedName name="____TAB10" localSheetId="20">#REF!</definedName>
    <definedName name="____TAB10" localSheetId="22">#REF!</definedName>
    <definedName name="____TAB10" localSheetId="30">#REF!</definedName>
    <definedName name="____TAB10" localSheetId="11">#REF!</definedName>
    <definedName name="____TAB10" localSheetId="12">#REF!</definedName>
    <definedName name="____TAB10" localSheetId="5">#REF!</definedName>
    <definedName name="____TAB10" localSheetId="29">#REF!</definedName>
    <definedName name="____TAB10" localSheetId="35">#REF!</definedName>
    <definedName name="____TAB10" localSheetId="23">#REF!</definedName>
    <definedName name="____TAB10" localSheetId="26">#REF!</definedName>
    <definedName name="____TAB10">#REF!</definedName>
    <definedName name="____TAB12" localSheetId="13">#REF!</definedName>
    <definedName name="____TAB12" localSheetId="15">#REF!</definedName>
    <definedName name="____TAB12" localSheetId="16">#REF!</definedName>
    <definedName name="____TAB12" localSheetId="20">#REF!</definedName>
    <definedName name="____TAB12" localSheetId="22">#REF!</definedName>
    <definedName name="____TAB12" localSheetId="30">#REF!</definedName>
    <definedName name="____TAB12" localSheetId="11">#REF!</definedName>
    <definedName name="____TAB12" localSheetId="12">#REF!</definedName>
    <definedName name="____TAB12" localSheetId="5">#REF!</definedName>
    <definedName name="____TAB12" localSheetId="29">#REF!</definedName>
    <definedName name="____TAB12" localSheetId="35">#REF!</definedName>
    <definedName name="____TAB12" localSheetId="23">#REF!</definedName>
    <definedName name="____TAB12" localSheetId="26">#REF!</definedName>
    <definedName name="____TAB12">#REF!</definedName>
    <definedName name="____Tab19" localSheetId="13">#REF!</definedName>
    <definedName name="____Tab19" localSheetId="15">#REF!</definedName>
    <definedName name="____Tab19" localSheetId="16">#REF!</definedName>
    <definedName name="____Tab19" localSheetId="20">#REF!</definedName>
    <definedName name="____Tab19" localSheetId="22">#REF!</definedName>
    <definedName name="____Tab19" localSheetId="30">#REF!</definedName>
    <definedName name="____Tab19" localSheetId="12">#REF!</definedName>
    <definedName name="____Tab19" localSheetId="5">#REF!</definedName>
    <definedName name="____Tab19" localSheetId="29">#REF!</definedName>
    <definedName name="____Tab19" localSheetId="35">#REF!</definedName>
    <definedName name="____Tab19" localSheetId="23">#REF!</definedName>
    <definedName name="____Tab19" localSheetId="26">#REF!</definedName>
    <definedName name="____Tab19">#REF!</definedName>
    <definedName name="____TAB2" localSheetId="13">#REF!</definedName>
    <definedName name="____TAB2" localSheetId="15">#REF!</definedName>
    <definedName name="____TAB2" localSheetId="16">#REF!</definedName>
    <definedName name="____TAB2" localSheetId="20">#REF!</definedName>
    <definedName name="____TAB2" localSheetId="22">#REF!</definedName>
    <definedName name="____TAB2" localSheetId="30">#REF!</definedName>
    <definedName name="____TAB2" localSheetId="12">#REF!</definedName>
    <definedName name="____TAB2" localSheetId="5">#REF!</definedName>
    <definedName name="____TAB2" localSheetId="29">#REF!</definedName>
    <definedName name="____TAB2" localSheetId="35">#REF!</definedName>
    <definedName name="____TAB2" localSheetId="23">#REF!</definedName>
    <definedName name="____TAB2" localSheetId="26">#REF!</definedName>
    <definedName name="____TAB2">#REF!</definedName>
    <definedName name="____Tab20" localSheetId="13">#REF!</definedName>
    <definedName name="____Tab20" localSheetId="15">#REF!</definedName>
    <definedName name="____Tab20" localSheetId="16">#REF!</definedName>
    <definedName name="____Tab20" localSheetId="20">#REF!</definedName>
    <definedName name="____Tab20" localSheetId="22">#REF!</definedName>
    <definedName name="____Tab20" localSheetId="30">#REF!</definedName>
    <definedName name="____Tab20" localSheetId="12">#REF!</definedName>
    <definedName name="____Tab20" localSheetId="5">#REF!</definedName>
    <definedName name="____Tab20" localSheetId="29">#REF!</definedName>
    <definedName name="____Tab20" localSheetId="35">#REF!</definedName>
    <definedName name="____Tab20" localSheetId="23">#REF!</definedName>
    <definedName name="____Tab20" localSheetId="26">#REF!</definedName>
    <definedName name="____Tab20">#REF!</definedName>
    <definedName name="____Tab21" localSheetId="13">#REF!</definedName>
    <definedName name="____Tab21" localSheetId="15">#REF!</definedName>
    <definedName name="____Tab21" localSheetId="16">#REF!</definedName>
    <definedName name="____Tab21" localSheetId="20">#REF!</definedName>
    <definedName name="____Tab21" localSheetId="22">#REF!</definedName>
    <definedName name="____Tab21" localSheetId="30">#REF!</definedName>
    <definedName name="____Tab21" localSheetId="12">#REF!</definedName>
    <definedName name="____Tab21" localSheetId="5">#REF!</definedName>
    <definedName name="____Tab21" localSheetId="29">#REF!</definedName>
    <definedName name="____Tab21" localSheetId="35">#REF!</definedName>
    <definedName name="____Tab21" localSheetId="23">#REF!</definedName>
    <definedName name="____Tab21" localSheetId="26">#REF!</definedName>
    <definedName name="____Tab21">#REF!</definedName>
    <definedName name="____Tab22" localSheetId="13">#REF!</definedName>
    <definedName name="____Tab22" localSheetId="15">#REF!</definedName>
    <definedName name="____Tab22" localSheetId="16">#REF!</definedName>
    <definedName name="____Tab22" localSheetId="20">#REF!</definedName>
    <definedName name="____Tab22" localSheetId="22">#REF!</definedName>
    <definedName name="____Tab22" localSheetId="30">#REF!</definedName>
    <definedName name="____Tab22" localSheetId="12">#REF!</definedName>
    <definedName name="____Tab22" localSheetId="5">#REF!</definedName>
    <definedName name="____Tab22" localSheetId="29">#REF!</definedName>
    <definedName name="____Tab22" localSheetId="35">#REF!</definedName>
    <definedName name="____Tab22" localSheetId="23">#REF!</definedName>
    <definedName name="____Tab22" localSheetId="26">#REF!</definedName>
    <definedName name="____Tab22">#REF!</definedName>
    <definedName name="____Tab23" localSheetId="13">#REF!</definedName>
    <definedName name="____Tab23" localSheetId="15">#REF!</definedName>
    <definedName name="____Tab23" localSheetId="16">#REF!</definedName>
    <definedName name="____Tab23" localSheetId="20">#REF!</definedName>
    <definedName name="____Tab23" localSheetId="22">#REF!</definedName>
    <definedName name="____Tab23" localSheetId="30">#REF!</definedName>
    <definedName name="____Tab23" localSheetId="12">#REF!</definedName>
    <definedName name="____Tab23" localSheetId="5">#REF!</definedName>
    <definedName name="____Tab23" localSheetId="29">#REF!</definedName>
    <definedName name="____Tab23" localSheetId="35">#REF!</definedName>
    <definedName name="____Tab23" localSheetId="23">#REF!</definedName>
    <definedName name="____Tab23" localSheetId="26">#REF!</definedName>
    <definedName name="____Tab23">#REF!</definedName>
    <definedName name="____Tab24" localSheetId="13">#REF!</definedName>
    <definedName name="____Tab24" localSheetId="15">#REF!</definedName>
    <definedName name="____Tab24" localSheetId="16">#REF!</definedName>
    <definedName name="____Tab24" localSheetId="20">#REF!</definedName>
    <definedName name="____Tab24" localSheetId="22">#REF!</definedName>
    <definedName name="____Tab24" localSheetId="30">#REF!</definedName>
    <definedName name="____Tab24" localSheetId="12">#REF!</definedName>
    <definedName name="____Tab24" localSheetId="5">#REF!</definedName>
    <definedName name="____Tab24" localSheetId="29">#REF!</definedName>
    <definedName name="____Tab24" localSheetId="35">#REF!</definedName>
    <definedName name="____Tab24" localSheetId="23">#REF!</definedName>
    <definedName name="____Tab24" localSheetId="26">#REF!</definedName>
    <definedName name="____Tab24">#REF!</definedName>
    <definedName name="____Tab26" localSheetId="13">#REF!</definedName>
    <definedName name="____Tab26" localSheetId="15">#REF!</definedName>
    <definedName name="____Tab26" localSheetId="16">#REF!</definedName>
    <definedName name="____Tab26" localSheetId="20">#REF!</definedName>
    <definedName name="____Tab26" localSheetId="22">#REF!</definedName>
    <definedName name="____Tab26" localSheetId="30">#REF!</definedName>
    <definedName name="____Tab26" localSheetId="12">#REF!</definedName>
    <definedName name="____Tab26" localSheetId="5">#REF!</definedName>
    <definedName name="____Tab26" localSheetId="29">#REF!</definedName>
    <definedName name="____Tab26" localSheetId="35">#REF!</definedName>
    <definedName name="____Tab26" localSheetId="23">#REF!</definedName>
    <definedName name="____Tab26" localSheetId="26">#REF!</definedName>
    <definedName name="____Tab26">#REF!</definedName>
    <definedName name="____Tab27" localSheetId="13">#REF!</definedName>
    <definedName name="____Tab27" localSheetId="15">#REF!</definedName>
    <definedName name="____Tab27" localSheetId="16">#REF!</definedName>
    <definedName name="____Tab27" localSheetId="20">#REF!</definedName>
    <definedName name="____Tab27" localSheetId="22">#REF!</definedName>
    <definedName name="____Tab27" localSheetId="30">#REF!</definedName>
    <definedName name="____Tab27" localSheetId="12">#REF!</definedName>
    <definedName name="____Tab27" localSheetId="5">#REF!</definedName>
    <definedName name="____Tab27" localSheetId="29">#REF!</definedName>
    <definedName name="____Tab27" localSheetId="35">#REF!</definedName>
    <definedName name="____Tab27" localSheetId="23">#REF!</definedName>
    <definedName name="____Tab27" localSheetId="26">#REF!</definedName>
    <definedName name="____Tab27">#REF!</definedName>
    <definedName name="____Tab28" localSheetId="13">#REF!</definedName>
    <definedName name="____Tab28" localSheetId="15">#REF!</definedName>
    <definedName name="____Tab28" localSheetId="16">#REF!</definedName>
    <definedName name="____Tab28" localSheetId="20">#REF!</definedName>
    <definedName name="____Tab28" localSheetId="22">#REF!</definedName>
    <definedName name="____Tab28" localSheetId="30">#REF!</definedName>
    <definedName name="____Tab28" localSheetId="12">#REF!</definedName>
    <definedName name="____Tab28" localSheetId="5">#REF!</definedName>
    <definedName name="____Tab28" localSheetId="29">#REF!</definedName>
    <definedName name="____Tab28" localSheetId="35">#REF!</definedName>
    <definedName name="____Tab28" localSheetId="23">#REF!</definedName>
    <definedName name="____Tab28" localSheetId="26">#REF!</definedName>
    <definedName name="____Tab28">#REF!</definedName>
    <definedName name="____Tab29" localSheetId="13">#REF!</definedName>
    <definedName name="____Tab29" localSheetId="15">#REF!</definedName>
    <definedName name="____Tab29" localSheetId="16">#REF!</definedName>
    <definedName name="____Tab29" localSheetId="20">#REF!</definedName>
    <definedName name="____Tab29" localSheetId="22">#REF!</definedName>
    <definedName name="____Tab29" localSheetId="30">#REF!</definedName>
    <definedName name="____Tab29" localSheetId="12">#REF!</definedName>
    <definedName name="____Tab29" localSheetId="5">#REF!</definedName>
    <definedName name="____Tab29" localSheetId="29">#REF!</definedName>
    <definedName name="____Tab29" localSheetId="35">#REF!</definedName>
    <definedName name="____Tab29" localSheetId="23">#REF!</definedName>
    <definedName name="____Tab29" localSheetId="26">#REF!</definedName>
    <definedName name="____Tab29">#REF!</definedName>
    <definedName name="____TAB3" localSheetId="13">#REF!</definedName>
    <definedName name="____TAB3" localSheetId="15">#REF!</definedName>
    <definedName name="____TAB3" localSheetId="16">#REF!</definedName>
    <definedName name="____TAB3" localSheetId="20">#REF!</definedName>
    <definedName name="____TAB3" localSheetId="22">#REF!</definedName>
    <definedName name="____TAB3" localSheetId="30">#REF!</definedName>
    <definedName name="____TAB3" localSheetId="12">#REF!</definedName>
    <definedName name="____TAB3" localSheetId="5">#REF!</definedName>
    <definedName name="____TAB3" localSheetId="29">#REF!</definedName>
    <definedName name="____TAB3" localSheetId="35">#REF!</definedName>
    <definedName name="____TAB3" localSheetId="23">#REF!</definedName>
    <definedName name="____TAB3" localSheetId="26">#REF!</definedName>
    <definedName name="____TAB3">#REF!</definedName>
    <definedName name="____Tab30" localSheetId="13">#REF!</definedName>
    <definedName name="____Tab30" localSheetId="15">#REF!</definedName>
    <definedName name="____Tab30" localSheetId="16">#REF!</definedName>
    <definedName name="____Tab30" localSheetId="20">#REF!</definedName>
    <definedName name="____Tab30" localSheetId="22">#REF!</definedName>
    <definedName name="____Tab30" localSheetId="30">#REF!</definedName>
    <definedName name="____Tab30" localSheetId="12">#REF!</definedName>
    <definedName name="____Tab30" localSheetId="5">#REF!</definedName>
    <definedName name="____Tab30" localSheetId="29">#REF!</definedName>
    <definedName name="____Tab30" localSheetId="35">#REF!</definedName>
    <definedName name="____Tab30" localSheetId="23">#REF!</definedName>
    <definedName name="____Tab30" localSheetId="26">#REF!</definedName>
    <definedName name="____Tab30">#REF!</definedName>
    <definedName name="____Tab31" localSheetId="13">#REF!</definedName>
    <definedName name="____Tab31" localSheetId="15">#REF!</definedName>
    <definedName name="____Tab31" localSheetId="16">#REF!</definedName>
    <definedName name="____Tab31" localSheetId="20">#REF!</definedName>
    <definedName name="____Tab31" localSheetId="22">#REF!</definedName>
    <definedName name="____Tab31" localSheetId="30">#REF!</definedName>
    <definedName name="____Tab31" localSheetId="12">#REF!</definedName>
    <definedName name="____Tab31" localSheetId="5">#REF!</definedName>
    <definedName name="____Tab31" localSheetId="29">#REF!</definedName>
    <definedName name="____Tab31" localSheetId="35">#REF!</definedName>
    <definedName name="____Tab31" localSheetId="23">#REF!</definedName>
    <definedName name="____Tab31" localSheetId="26">#REF!</definedName>
    <definedName name="____Tab31">#REF!</definedName>
    <definedName name="____Tab32" localSheetId="13">#REF!</definedName>
    <definedName name="____Tab32" localSheetId="15">#REF!</definedName>
    <definedName name="____Tab32" localSheetId="16">#REF!</definedName>
    <definedName name="____Tab32" localSheetId="20">#REF!</definedName>
    <definedName name="____Tab32" localSheetId="22">#REF!</definedName>
    <definedName name="____Tab32" localSheetId="30">#REF!</definedName>
    <definedName name="____Tab32" localSheetId="12">#REF!</definedName>
    <definedName name="____Tab32" localSheetId="5">#REF!</definedName>
    <definedName name="____Tab32" localSheetId="29">#REF!</definedName>
    <definedName name="____Tab32" localSheetId="35">#REF!</definedName>
    <definedName name="____Tab32" localSheetId="23">#REF!</definedName>
    <definedName name="____Tab32" localSheetId="26">#REF!</definedName>
    <definedName name="____Tab32">#REF!</definedName>
    <definedName name="____Tab33" localSheetId="13">#REF!</definedName>
    <definedName name="____Tab33" localSheetId="15">#REF!</definedName>
    <definedName name="____Tab33" localSheetId="16">#REF!</definedName>
    <definedName name="____Tab33" localSheetId="20">#REF!</definedName>
    <definedName name="____Tab33" localSheetId="22">#REF!</definedName>
    <definedName name="____Tab33" localSheetId="30">#REF!</definedName>
    <definedName name="____Tab33" localSheetId="12">#REF!</definedName>
    <definedName name="____Tab33" localSheetId="5">#REF!</definedName>
    <definedName name="____Tab33" localSheetId="29">#REF!</definedName>
    <definedName name="____Tab33" localSheetId="35">#REF!</definedName>
    <definedName name="____Tab33" localSheetId="23">#REF!</definedName>
    <definedName name="____Tab33" localSheetId="26">#REF!</definedName>
    <definedName name="____Tab33">#REF!</definedName>
    <definedName name="____Tab34" localSheetId="13">#REF!</definedName>
    <definedName name="____Tab34" localSheetId="15">#REF!</definedName>
    <definedName name="____Tab34" localSheetId="16">#REF!</definedName>
    <definedName name="____Tab34" localSheetId="20">#REF!</definedName>
    <definedName name="____Tab34" localSheetId="22">#REF!</definedName>
    <definedName name="____Tab34" localSheetId="30">#REF!</definedName>
    <definedName name="____Tab34" localSheetId="12">#REF!</definedName>
    <definedName name="____Tab34" localSheetId="5">#REF!</definedName>
    <definedName name="____Tab34" localSheetId="29">#REF!</definedName>
    <definedName name="____Tab34" localSheetId="35">#REF!</definedName>
    <definedName name="____Tab34" localSheetId="23">#REF!</definedName>
    <definedName name="____Tab34" localSheetId="26">#REF!</definedName>
    <definedName name="____Tab34">#REF!</definedName>
    <definedName name="____Tab35" localSheetId="13">#REF!</definedName>
    <definedName name="____Tab35" localSheetId="15">#REF!</definedName>
    <definedName name="____Tab35" localSheetId="16">#REF!</definedName>
    <definedName name="____Tab35" localSheetId="20">#REF!</definedName>
    <definedName name="____Tab35" localSheetId="22">#REF!</definedName>
    <definedName name="____Tab35" localSheetId="30">#REF!</definedName>
    <definedName name="____Tab35" localSheetId="12">#REF!</definedName>
    <definedName name="____Tab35" localSheetId="5">#REF!</definedName>
    <definedName name="____Tab35" localSheetId="29">#REF!</definedName>
    <definedName name="____Tab35" localSheetId="35">#REF!</definedName>
    <definedName name="____Tab35" localSheetId="23">#REF!</definedName>
    <definedName name="____Tab35" localSheetId="26">#REF!</definedName>
    <definedName name="____Tab35">#REF!</definedName>
    <definedName name="____TAB4" localSheetId="13">#REF!</definedName>
    <definedName name="____TAB4" localSheetId="15">#REF!</definedName>
    <definedName name="____TAB4" localSheetId="16">#REF!</definedName>
    <definedName name="____TAB4" localSheetId="20">#REF!</definedName>
    <definedName name="____TAB4" localSheetId="22">#REF!</definedName>
    <definedName name="____TAB4" localSheetId="30">#REF!</definedName>
    <definedName name="____TAB4" localSheetId="12">#REF!</definedName>
    <definedName name="____TAB4" localSheetId="5">#REF!</definedName>
    <definedName name="____TAB4" localSheetId="29">#REF!</definedName>
    <definedName name="____TAB4" localSheetId="35">#REF!</definedName>
    <definedName name="____TAB4" localSheetId="23">#REF!</definedName>
    <definedName name="____TAB4" localSheetId="26">#REF!</definedName>
    <definedName name="____TAB4">#REF!</definedName>
    <definedName name="____TAB5" localSheetId="13">#REF!</definedName>
    <definedName name="____TAB5" localSheetId="15">#REF!</definedName>
    <definedName name="____TAB5" localSheetId="16">#REF!</definedName>
    <definedName name="____TAB5" localSheetId="20">#REF!</definedName>
    <definedName name="____TAB5" localSheetId="22">#REF!</definedName>
    <definedName name="____TAB5" localSheetId="30">#REF!</definedName>
    <definedName name="____TAB5" localSheetId="12">#REF!</definedName>
    <definedName name="____TAB5" localSheetId="5">#REF!</definedName>
    <definedName name="____TAB5" localSheetId="29">#REF!</definedName>
    <definedName name="____TAB5" localSheetId="35">#REF!</definedName>
    <definedName name="____TAB5" localSheetId="23">#REF!</definedName>
    <definedName name="____TAB5" localSheetId="26">#REF!</definedName>
    <definedName name="____TAB5">#REF!</definedName>
    <definedName name="____tab6" localSheetId="13">#REF!</definedName>
    <definedName name="____tab6" localSheetId="15">#REF!</definedName>
    <definedName name="____tab6" localSheetId="16">#REF!</definedName>
    <definedName name="____tab6" localSheetId="20">#REF!</definedName>
    <definedName name="____tab6" localSheetId="22">#REF!</definedName>
    <definedName name="____tab6" localSheetId="30">#REF!</definedName>
    <definedName name="____tab6" localSheetId="12">#REF!</definedName>
    <definedName name="____tab6" localSheetId="5">#REF!</definedName>
    <definedName name="____tab6" localSheetId="29">#REF!</definedName>
    <definedName name="____tab6" localSheetId="35">#REF!</definedName>
    <definedName name="____tab6" localSheetId="23">#REF!</definedName>
    <definedName name="____tab6" localSheetId="26">#REF!</definedName>
    <definedName name="____tab6">#REF!</definedName>
    <definedName name="____TAB7" localSheetId="13">#REF!</definedName>
    <definedName name="____TAB7" localSheetId="15">#REF!</definedName>
    <definedName name="____TAB7" localSheetId="16">#REF!</definedName>
    <definedName name="____TAB7" localSheetId="20">#REF!</definedName>
    <definedName name="____TAB7" localSheetId="22">#REF!</definedName>
    <definedName name="____TAB7" localSheetId="30">#REF!</definedName>
    <definedName name="____TAB7" localSheetId="12">#REF!</definedName>
    <definedName name="____TAB7" localSheetId="5">#REF!</definedName>
    <definedName name="____TAB7" localSheetId="29">#REF!</definedName>
    <definedName name="____TAB7" localSheetId="35">#REF!</definedName>
    <definedName name="____TAB7" localSheetId="23">#REF!</definedName>
    <definedName name="____TAB7" localSheetId="26">#REF!</definedName>
    <definedName name="____TAB7">#REF!</definedName>
    <definedName name="____TAB8" localSheetId="13">#REF!</definedName>
    <definedName name="____TAB8" localSheetId="15">#REF!</definedName>
    <definedName name="____TAB8" localSheetId="16">#REF!</definedName>
    <definedName name="____TAB8" localSheetId="20">#REF!</definedName>
    <definedName name="____TAB8" localSheetId="22">#REF!</definedName>
    <definedName name="____TAB8" localSheetId="30">#REF!</definedName>
    <definedName name="____TAB8" localSheetId="12">#REF!</definedName>
    <definedName name="____TAB8" localSheetId="5">#REF!</definedName>
    <definedName name="____TAB8" localSheetId="29">#REF!</definedName>
    <definedName name="____TAB8" localSheetId="35">#REF!</definedName>
    <definedName name="____TAB8" localSheetId="23">#REF!</definedName>
    <definedName name="____TAB8" localSheetId="26">#REF!</definedName>
    <definedName name="____TAB8">#REF!</definedName>
    <definedName name="____tab9" localSheetId="13">#REF!</definedName>
    <definedName name="____tab9" localSheetId="15">#REF!</definedName>
    <definedName name="____tab9" localSheetId="16">#REF!</definedName>
    <definedName name="____tab9" localSheetId="20">#REF!</definedName>
    <definedName name="____tab9" localSheetId="22">#REF!</definedName>
    <definedName name="____tab9" localSheetId="30">#REF!</definedName>
    <definedName name="____tab9" localSheetId="12">#REF!</definedName>
    <definedName name="____tab9" localSheetId="5">#REF!</definedName>
    <definedName name="____tab9" localSheetId="29">#REF!</definedName>
    <definedName name="____tab9" localSheetId="35">#REF!</definedName>
    <definedName name="____tab9" localSheetId="23">#REF!</definedName>
    <definedName name="____tab9" localSheetId="26">#REF!</definedName>
    <definedName name="____tab9">#REF!</definedName>
    <definedName name="____TB41" localSheetId="13">#REF!</definedName>
    <definedName name="____TB41" localSheetId="15">#REF!</definedName>
    <definedName name="____TB41" localSheetId="16">#REF!</definedName>
    <definedName name="____TB41" localSheetId="20">#REF!</definedName>
    <definedName name="____TB41" localSheetId="22">#REF!</definedName>
    <definedName name="____TB41" localSheetId="30">#REF!</definedName>
    <definedName name="____TB41" localSheetId="12">#REF!</definedName>
    <definedName name="____TB41" localSheetId="5">#REF!</definedName>
    <definedName name="____TB41" localSheetId="29">#REF!</definedName>
    <definedName name="____TB41" localSheetId="35">#REF!</definedName>
    <definedName name="____TB41" localSheetId="23">#REF!</definedName>
    <definedName name="____TB41" localSheetId="26">#REF!</definedName>
    <definedName name="____TB41">#REF!</definedName>
    <definedName name="____WEO1" localSheetId="13">#REF!</definedName>
    <definedName name="____WEO1" localSheetId="15">#REF!</definedName>
    <definedName name="____WEO1" localSheetId="16">#REF!</definedName>
    <definedName name="____WEO1" localSheetId="20">#REF!</definedName>
    <definedName name="____WEO1" localSheetId="22">#REF!</definedName>
    <definedName name="____WEO1" localSheetId="30">#REF!</definedName>
    <definedName name="____WEO1" localSheetId="12">#REF!</definedName>
    <definedName name="____WEO1" localSheetId="5">#REF!</definedName>
    <definedName name="____WEO1" localSheetId="29">#REF!</definedName>
    <definedName name="____WEO1" localSheetId="35">#REF!</definedName>
    <definedName name="____WEO1" localSheetId="23">#REF!</definedName>
    <definedName name="____WEO1" localSheetId="26">#REF!</definedName>
    <definedName name="____WEO1">#REF!</definedName>
    <definedName name="____WEO2" localSheetId="13">#REF!</definedName>
    <definedName name="____WEO2" localSheetId="15">#REF!</definedName>
    <definedName name="____WEO2" localSheetId="16">#REF!</definedName>
    <definedName name="____WEO2" localSheetId="20">#REF!</definedName>
    <definedName name="____WEO2" localSheetId="22">#REF!</definedName>
    <definedName name="____WEO2" localSheetId="30">#REF!</definedName>
    <definedName name="____WEO2" localSheetId="12">#REF!</definedName>
    <definedName name="____WEO2" localSheetId="5">#REF!</definedName>
    <definedName name="____WEO2" localSheetId="29">#REF!</definedName>
    <definedName name="____WEO2" localSheetId="35">#REF!</definedName>
    <definedName name="____WEO2" localSheetId="23">#REF!</definedName>
    <definedName name="____WEO2" localSheetId="26">#REF!</definedName>
    <definedName name="____WEO2">#REF!</definedName>
    <definedName name="___BOP1" localSheetId="13">#REF!</definedName>
    <definedName name="___BOP1" localSheetId="15">#REF!</definedName>
    <definedName name="___BOP1" localSheetId="16">#REF!</definedName>
    <definedName name="___BOP1" localSheetId="20">#REF!</definedName>
    <definedName name="___BOP1" localSheetId="22">#REF!</definedName>
    <definedName name="___BOP1" localSheetId="30">#REF!</definedName>
    <definedName name="___BOP1" localSheetId="12">#REF!</definedName>
    <definedName name="___BOP1" localSheetId="5">#REF!</definedName>
    <definedName name="___BOP1" localSheetId="29">#REF!</definedName>
    <definedName name="___BOP1" localSheetId="35">#REF!</definedName>
    <definedName name="___BOP1" localSheetId="23">#REF!</definedName>
    <definedName name="___BOP1" localSheetId="26">#REF!</definedName>
    <definedName name="___BOP1">#REF!</definedName>
    <definedName name="___BOP2" localSheetId="13">[1]BoP!#REF!</definedName>
    <definedName name="___BOP2" localSheetId="15">[1]BoP!#REF!</definedName>
    <definedName name="___BOP2" localSheetId="16">[1]BoP!#REF!</definedName>
    <definedName name="___BOP2" localSheetId="20">[1]BoP!#REF!</definedName>
    <definedName name="___BOP2" localSheetId="12">[1]BoP!#REF!</definedName>
    <definedName name="___BOP2" localSheetId="35">[1]BoP!#REF!</definedName>
    <definedName name="___BOP2" localSheetId="23">[1]BoP!#REF!</definedName>
    <definedName name="___BOP2">[1]BoP!#REF!</definedName>
    <definedName name="___dat1" localSheetId="13">'[2]work Q real'!#REF!</definedName>
    <definedName name="___dat1" localSheetId="15">'[2]work Q real'!#REF!</definedName>
    <definedName name="___dat1" localSheetId="16">'[2]work Q real'!#REF!</definedName>
    <definedName name="___dat1" localSheetId="20">'[2]work Q real'!#REF!</definedName>
    <definedName name="___dat1" localSheetId="12">'[2]work Q real'!#REF!</definedName>
    <definedName name="___dat1" localSheetId="35">'[2]work Q real'!#REF!</definedName>
    <definedName name="___dat1" localSheetId="23">'[2]work Q real'!#REF!</definedName>
    <definedName name="___dat1">'[2]work Q real'!#REF!</definedName>
    <definedName name="___dat2" localSheetId="13">#REF!</definedName>
    <definedName name="___dat2" localSheetId="15">#REF!</definedName>
    <definedName name="___dat2" localSheetId="16">#REF!</definedName>
    <definedName name="___dat2" localSheetId="20">#REF!</definedName>
    <definedName name="___dat2" localSheetId="22">#REF!</definedName>
    <definedName name="___dat2" localSheetId="30">#REF!</definedName>
    <definedName name="___dat2" localSheetId="11">#REF!</definedName>
    <definedName name="___dat2" localSheetId="12">#REF!</definedName>
    <definedName name="___dat2" localSheetId="5">#REF!</definedName>
    <definedName name="___dat2" localSheetId="29">#REF!</definedName>
    <definedName name="___dat2" localSheetId="35">#REF!</definedName>
    <definedName name="___dat2" localSheetId="23">#REF!</definedName>
    <definedName name="___dat2" localSheetId="26">#REF!</definedName>
    <definedName name="___dat2">#REF!</definedName>
    <definedName name="___EXP5" localSheetId="13">#REF!</definedName>
    <definedName name="___EXP5" localSheetId="15">#REF!</definedName>
    <definedName name="___EXP5" localSheetId="16">#REF!</definedName>
    <definedName name="___EXP5" localSheetId="20">#REF!</definedName>
    <definedName name="___EXP5" localSheetId="22">#REF!</definedName>
    <definedName name="___EXP5" localSheetId="30">#REF!</definedName>
    <definedName name="___EXP5" localSheetId="11">#REF!</definedName>
    <definedName name="___EXP5" localSheetId="12">#REF!</definedName>
    <definedName name="___EXP5" localSheetId="5">#REF!</definedName>
    <definedName name="___EXP5" localSheetId="29">#REF!</definedName>
    <definedName name="___EXP5" localSheetId="35">#REF!</definedName>
    <definedName name="___EXP5" localSheetId="23">#REF!</definedName>
    <definedName name="___EXP5" localSheetId="26">#REF!</definedName>
    <definedName name="___EXP5">#REF!</definedName>
    <definedName name="___EXP6" localSheetId="13">#REF!</definedName>
    <definedName name="___EXP6" localSheetId="15">#REF!</definedName>
    <definedName name="___EXP6" localSheetId="16">#REF!</definedName>
    <definedName name="___EXP6" localSheetId="20">#REF!</definedName>
    <definedName name="___EXP6" localSheetId="22">#REF!</definedName>
    <definedName name="___EXP6" localSheetId="30">#REF!</definedName>
    <definedName name="___EXP6" localSheetId="11">#REF!</definedName>
    <definedName name="___EXP6" localSheetId="12">#REF!</definedName>
    <definedName name="___EXP6" localSheetId="5">#REF!</definedName>
    <definedName name="___EXP6" localSheetId="29">#REF!</definedName>
    <definedName name="___EXP6" localSheetId="35">#REF!</definedName>
    <definedName name="___EXP6" localSheetId="23">#REF!</definedName>
    <definedName name="___EXP6" localSheetId="26">#REF!</definedName>
    <definedName name="___EXP6">#REF!</definedName>
    <definedName name="___EXP7" localSheetId="13">#REF!</definedName>
    <definedName name="___EXP7" localSheetId="15">#REF!</definedName>
    <definedName name="___EXP7" localSheetId="16">#REF!</definedName>
    <definedName name="___EXP7" localSheetId="20">#REF!</definedName>
    <definedName name="___EXP7" localSheetId="22">#REF!</definedName>
    <definedName name="___EXP7" localSheetId="30">#REF!</definedName>
    <definedName name="___EXP7" localSheetId="12">#REF!</definedName>
    <definedName name="___EXP7" localSheetId="5">#REF!</definedName>
    <definedName name="___EXP7" localSheetId="29">#REF!</definedName>
    <definedName name="___EXP7" localSheetId="35">#REF!</definedName>
    <definedName name="___EXP7" localSheetId="23">#REF!</definedName>
    <definedName name="___EXP7" localSheetId="26">#REF!</definedName>
    <definedName name="___EXP7">#REF!</definedName>
    <definedName name="___EXP9" localSheetId="13">#REF!</definedName>
    <definedName name="___EXP9" localSheetId="15">#REF!</definedName>
    <definedName name="___EXP9" localSheetId="16">#REF!</definedName>
    <definedName name="___EXP9" localSheetId="20">#REF!</definedName>
    <definedName name="___EXP9" localSheetId="22">#REF!</definedName>
    <definedName name="___EXP9" localSheetId="30">#REF!</definedName>
    <definedName name="___EXP9" localSheetId="12">#REF!</definedName>
    <definedName name="___EXP9" localSheetId="5">#REF!</definedName>
    <definedName name="___EXP9" localSheetId="29">#REF!</definedName>
    <definedName name="___EXP9" localSheetId="35">#REF!</definedName>
    <definedName name="___EXP9" localSheetId="23">#REF!</definedName>
    <definedName name="___EXP9" localSheetId="26">#REF!</definedName>
    <definedName name="___EXP9">#REF!</definedName>
    <definedName name="___IMP10" localSheetId="13">#REF!</definedName>
    <definedName name="___IMP10" localSheetId="15">#REF!</definedName>
    <definedName name="___IMP10" localSheetId="16">#REF!</definedName>
    <definedName name="___IMP10" localSheetId="20">#REF!</definedName>
    <definedName name="___IMP10" localSheetId="22">#REF!</definedName>
    <definedName name="___IMP10" localSheetId="30">#REF!</definedName>
    <definedName name="___IMP10" localSheetId="12">#REF!</definedName>
    <definedName name="___IMP10" localSheetId="5">#REF!</definedName>
    <definedName name="___IMP10" localSheetId="29">#REF!</definedName>
    <definedName name="___IMP10" localSheetId="35">#REF!</definedName>
    <definedName name="___IMP10" localSheetId="23">#REF!</definedName>
    <definedName name="___IMP10" localSheetId="26">#REF!</definedName>
    <definedName name="___IMP10">#REF!</definedName>
    <definedName name="___IMP2" localSheetId="13">#REF!</definedName>
    <definedName name="___IMP2" localSheetId="15">#REF!</definedName>
    <definedName name="___IMP2" localSheetId="16">#REF!</definedName>
    <definedName name="___IMP2" localSheetId="20">#REF!</definedName>
    <definedName name="___IMP2" localSheetId="22">#REF!</definedName>
    <definedName name="___IMP2" localSheetId="30">#REF!</definedName>
    <definedName name="___IMP2" localSheetId="12">#REF!</definedName>
    <definedName name="___IMP2" localSheetId="5">#REF!</definedName>
    <definedName name="___IMP2" localSheetId="29">#REF!</definedName>
    <definedName name="___IMP2" localSheetId="35">#REF!</definedName>
    <definedName name="___IMP2" localSheetId="23">#REF!</definedName>
    <definedName name="___IMP2" localSheetId="26">#REF!</definedName>
    <definedName name="___IMP2">#REF!</definedName>
    <definedName name="___IMP4" localSheetId="13">#REF!</definedName>
    <definedName name="___IMP4" localSheetId="15">#REF!</definedName>
    <definedName name="___IMP4" localSheetId="16">#REF!</definedName>
    <definedName name="___IMP4" localSheetId="20">#REF!</definedName>
    <definedName name="___IMP4" localSheetId="22">#REF!</definedName>
    <definedName name="___IMP4" localSheetId="30">#REF!</definedName>
    <definedName name="___IMP4" localSheetId="12">#REF!</definedName>
    <definedName name="___IMP4" localSheetId="5">#REF!</definedName>
    <definedName name="___IMP4" localSheetId="29">#REF!</definedName>
    <definedName name="___IMP4" localSheetId="35">#REF!</definedName>
    <definedName name="___IMP4" localSheetId="23">#REF!</definedName>
    <definedName name="___IMP4" localSheetId="26">#REF!</definedName>
    <definedName name="___IMP4">#REF!</definedName>
    <definedName name="___IMP6" localSheetId="13">#REF!</definedName>
    <definedName name="___IMP6" localSheetId="15">#REF!</definedName>
    <definedName name="___IMP6" localSheetId="16">#REF!</definedName>
    <definedName name="___IMP6" localSheetId="20">#REF!</definedName>
    <definedName name="___IMP6" localSheetId="22">#REF!</definedName>
    <definedName name="___IMP6" localSheetId="30">#REF!</definedName>
    <definedName name="___IMP6" localSheetId="12">#REF!</definedName>
    <definedName name="___IMP6" localSheetId="5">#REF!</definedName>
    <definedName name="___IMP6" localSheetId="29">#REF!</definedName>
    <definedName name="___IMP6" localSheetId="35">#REF!</definedName>
    <definedName name="___IMP6" localSheetId="23">#REF!</definedName>
    <definedName name="___IMP6" localSheetId="26">#REF!</definedName>
    <definedName name="___IMP6">#REF!</definedName>
    <definedName name="___IMP7" localSheetId="13">#REF!</definedName>
    <definedName name="___IMP7" localSheetId="15">#REF!</definedName>
    <definedName name="___IMP7" localSheetId="16">#REF!</definedName>
    <definedName name="___IMP7" localSheetId="20">#REF!</definedName>
    <definedName name="___IMP7" localSheetId="22">#REF!</definedName>
    <definedName name="___IMP7" localSheetId="30">#REF!</definedName>
    <definedName name="___IMP7" localSheetId="12">#REF!</definedName>
    <definedName name="___IMP7" localSheetId="5">#REF!</definedName>
    <definedName name="___IMP7" localSheetId="29">#REF!</definedName>
    <definedName name="___IMP7" localSheetId="35">#REF!</definedName>
    <definedName name="___IMP7" localSheetId="23">#REF!</definedName>
    <definedName name="___IMP7" localSheetId="26">#REF!</definedName>
    <definedName name="___IMP7">#REF!</definedName>
    <definedName name="___IMP8" localSheetId="13">#REF!</definedName>
    <definedName name="___IMP8" localSheetId="15">#REF!</definedName>
    <definedName name="___IMP8" localSheetId="16">#REF!</definedName>
    <definedName name="___IMP8" localSheetId="20">#REF!</definedName>
    <definedName name="___IMP8" localSheetId="22">#REF!</definedName>
    <definedName name="___IMP8" localSheetId="30">#REF!</definedName>
    <definedName name="___IMP8" localSheetId="12">#REF!</definedName>
    <definedName name="___IMP8" localSheetId="5">#REF!</definedName>
    <definedName name="___IMP8" localSheetId="29">#REF!</definedName>
    <definedName name="___IMP8" localSheetId="35">#REF!</definedName>
    <definedName name="___IMP8" localSheetId="23">#REF!</definedName>
    <definedName name="___IMP8" localSheetId="26">#REF!</definedName>
    <definedName name="___IMP8">#REF!</definedName>
    <definedName name="___MTS2" localSheetId="13">'[3]Annual Tables'!#REF!</definedName>
    <definedName name="___MTS2" localSheetId="15">'[3]Annual Tables'!#REF!</definedName>
    <definedName name="___MTS2" localSheetId="16">'[3]Annual Tables'!#REF!</definedName>
    <definedName name="___MTS2" localSheetId="20">'[3]Annual Tables'!#REF!</definedName>
    <definedName name="___MTS2" localSheetId="12">'[3]Annual Tables'!#REF!</definedName>
    <definedName name="___MTS2" localSheetId="35">'[3]Annual Tables'!#REF!</definedName>
    <definedName name="___MTS2" localSheetId="23">'[3]Annual Tables'!#REF!</definedName>
    <definedName name="___MTS2">'[3]Annual Tables'!#REF!</definedName>
    <definedName name="___OUT1" localSheetId="13">#REF!</definedName>
    <definedName name="___OUT1" localSheetId="15">#REF!</definedName>
    <definedName name="___OUT1" localSheetId="16">#REF!</definedName>
    <definedName name="___OUT1" localSheetId="20">#REF!</definedName>
    <definedName name="___OUT1" localSheetId="22">#REF!</definedName>
    <definedName name="___OUT1" localSheetId="30">#REF!</definedName>
    <definedName name="___OUT1" localSheetId="11">#REF!</definedName>
    <definedName name="___OUT1" localSheetId="12">#REF!</definedName>
    <definedName name="___OUT1" localSheetId="5">#REF!</definedName>
    <definedName name="___OUT1" localSheetId="29">#REF!</definedName>
    <definedName name="___OUT1" localSheetId="35">#REF!</definedName>
    <definedName name="___OUT1" localSheetId="23">#REF!</definedName>
    <definedName name="___OUT1" localSheetId="26">#REF!</definedName>
    <definedName name="___OUT1">#REF!</definedName>
    <definedName name="___OUT2" localSheetId="13">#REF!</definedName>
    <definedName name="___OUT2" localSheetId="15">#REF!</definedName>
    <definedName name="___OUT2" localSheetId="16">#REF!</definedName>
    <definedName name="___OUT2" localSheetId="20">#REF!</definedName>
    <definedName name="___OUT2" localSheetId="22">#REF!</definedName>
    <definedName name="___OUT2" localSheetId="30">#REF!</definedName>
    <definedName name="___OUT2" localSheetId="11">#REF!</definedName>
    <definedName name="___OUT2" localSheetId="12">#REF!</definedName>
    <definedName name="___OUT2" localSheetId="5">#REF!</definedName>
    <definedName name="___OUT2" localSheetId="29">#REF!</definedName>
    <definedName name="___OUT2" localSheetId="35">#REF!</definedName>
    <definedName name="___OUT2" localSheetId="23">#REF!</definedName>
    <definedName name="___OUT2" localSheetId="26">#REF!</definedName>
    <definedName name="___OUT2">#REF!</definedName>
    <definedName name="___PAG2" localSheetId="13">[3]Index!#REF!</definedName>
    <definedName name="___PAG2" localSheetId="15">[3]Index!#REF!</definedName>
    <definedName name="___PAG2" localSheetId="16">[3]Index!#REF!</definedName>
    <definedName name="___PAG2" localSheetId="20">[3]Index!#REF!</definedName>
    <definedName name="___PAG2" localSheetId="11">[3]Index!#REF!</definedName>
    <definedName name="___PAG2" localSheetId="12">[3]Index!#REF!</definedName>
    <definedName name="___PAG2" localSheetId="35">[3]Index!#REF!</definedName>
    <definedName name="___PAG2" localSheetId="23">[3]Index!#REF!</definedName>
    <definedName name="___PAG2">[3]Index!#REF!</definedName>
    <definedName name="___PAG3" localSheetId="13">[3]Index!#REF!</definedName>
    <definedName name="___PAG3" localSheetId="15">[3]Index!#REF!</definedName>
    <definedName name="___PAG3" localSheetId="16">[3]Index!#REF!</definedName>
    <definedName name="___PAG3" localSheetId="11">[3]Index!#REF!</definedName>
    <definedName name="___PAG3" localSheetId="12">[3]Index!#REF!</definedName>
    <definedName name="___PAG3" localSheetId="35">[3]Index!#REF!</definedName>
    <definedName name="___PAG3" localSheetId="23">[3]Index!#REF!</definedName>
    <definedName name="___PAG3">[3]Index!#REF!</definedName>
    <definedName name="___PAG4" localSheetId="13">[3]Index!#REF!</definedName>
    <definedName name="___PAG4" localSheetId="15">[3]Index!#REF!</definedName>
    <definedName name="___PAG4" localSheetId="16">[3]Index!#REF!</definedName>
    <definedName name="___PAG4" localSheetId="12">[3]Index!#REF!</definedName>
    <definedName name="___PAG4" localSheetId="35">[3]Index!#REF!</definedName>
    <definedName name="___PAG4" localSheetId="23">[3]Index!#REF!</definedName>
    <definedName name="___PAG4">[3]Index!#REF!</definedName>
    <definedName name="___PAG5" localSheetId="13">[3]Index!#REF!</definedName>
    <definedName name="___PAG5" localSheetId="15">[3]Index!#REF!</definedName>
    <definedName name="___PAG5" localSheetId="16">[3]Index!#REF!</definedName>
    <definedName name="___PAG5" localSheetId="12">[3]Index!#REF!</definedName>
    <definedName name="___PAG5" localSheetId="35">[3]Index!#REF!</definedName>
    <definedName name="___PAG5" localSheetId="23">[3]Index!#REF!</definedName>
    <definedName name="___PAG5">[3]Index!#REF!</definedName>
    <definedName name="___PAG6" localSheetId="13">[3]Index!#REF!</definedName>
    <definedName name="___PAG6" localSheetId="15">[3]Index!#REF!</definedName>
    <definedName name="___PAG6" localSheetId="16">[3]Index!#REF!</definedName>
    <definedName name="___PAG6" localSheetId="12">[3]Index!#REF!</definedName>
    <definedName name="___PAG6" localSheetId="35">[3]Index!#REF!</definedName>
    <definedName name="___PAG6" localSheetId="23">[3]Index!#REF!</definedName>
    <definedName name="___PAG6">[3]Index!#REF!</definedName>
    <definedName name="___PAG7" localSheetId="13">#REF!</definedName>
    <definedName name="___PAG7" localSheetId="15">#REF!</definedName>
    <definedName name="___PAG7" localSheetId="16">#REF!</definedName>
    <definedName name="___PAG7" localSheetId="20">#REF!</definedName>
    <definedName name="___PAG7" localSheetId="22">#REF!</definedName>
    <definedName name="___PAG7" localSheetId="30">#REF!</definedName>
    <definedName name="___PAG7" localSheetId="11">#REF!</definedName>
    <definedName name="___PAG7" localSheetId="12">#REF!</definedName>
    <definedName name="___PAG7" localSheetId="5">#REF!</definedName>
    <definedName name="___PAG7" localSheetId="29">#REF!</definedName>
    <definedName name="___PAG7" localSheetId="35">#REF!</definedName>
    <definedName name="___PAG7" localSheetId="23">#REF!</definedName>
    <definedName name="___PAG7" localSheetId="26">#REF!</definedName>
    <definedName name="___PAG7">#REF!</definedName>
    <definedName name="___pro2001">[4]pro2001!$A$1:$B$72</definedName>
    <definedName name="___RES2" localSheetId="13">[1]RES!#REF!</definedName>
    <definedName name="___RES2" localSheetId="15">[1]RES!#REF!</definedName>
    <definedName name="___RES2" localSheetId="16">[1]RES!#REF!</definedName>
    <definedName name="___RES2" localSheetId="11">[1]RES!#REF!</definedName>
    <definedName name="___RES2" localSheetId="12">[1]RES!#REF!</definedName>
    <definedName name="___RES2" localSheetId="35">[1]RES!#REF!</definedName>
    <definedName name="___RES2" localSheetId="23">[1]RES!#REF!</definedName>
    <definedName name="___RES2">[1]RES!#REF!</definedName>
    <definedName name="___TAB1" localSheetId="13">#REF!</definedName>
    <definedName name="___TAB1" localSheetId="15">#REF!</definedName>
    <definedName name="___TAB1" localSheetId="16">#REF!</definedName>
    <definedName name="___TAB1" localSheetId="20">#REF!</definedName>
    <definedName name="___TAB1" localSheetId="22">#REF!</definedName>
    <definedName name="___TAB1" localSheetId="30">#REF!</definedName>
    <definedName name="___TAB1" localSheetId="11">#REF!</definedName>
    <definedName name="___TAB1" localSheetId="12">#REF!</definedName>
    <definedName name="___TAB1" localSheetId="5">#REF!</definedName>
    <definedName name="___TAB1" localSheetId="29">#REF!</definedName>
    <definedName name="___TAB1" localSheetId="35">#REF!</definedName>
    <definedName name="___TAB1" localSheetId="23">#REF!</definedName>
    <definedName name="___TAB1" localSheetId="26">#REF!</definedName>
    <definedName name="___TAB1">#REF!</definedName>
    <definedName name="___TAB10" localSheetId="13">#REF!</definedName>
    <definedName name="___TAB10" localSheetId="15">#REF!</definedName>
    <definedName name="___TAB10" localSheetId="16">#REF!</definedName>
    <definedName name="___TAB10" localSheetId="20">#REF!</definedName>
    <definedName name="___TAB10" localSheetId="22">#REF!</definedName>
    <definedName name="___TAB10" localSheetId="30">#REF!</definedName>
    <definedName name="___TAB10" localSheetId="11">#REF!</definedName>
    <definedName name="___TAB10" localSheetId="12">#REF!</definedName>
    <definedName name="___TAB10" localSheetId="5">#REF!</definedName>
    <definedName name="___TAB10" localSheetId="29">#REF!</definedName>
    <definedName name="___TAB10" localSheetId="35">#REF!</definedName>
    <definedName name="___TAB10" localSheetId="23">#REF!</definedName>
    <definedName name="___TAB10" localSheetId="26">#REF!</definedName>
    <definedName name="___TAB10">#REF!</definedName>
    <definedName name="___TAB12" localSheetId="13">#REF!</definedName>
    <definedName name="___TAB12" localSheetId="15">#REF!</definedName>
    <definedName name="___TAB12" localSheetId="16">#REF!</definedName>
    <definedName name="___TAB12" localSheetId="20">#REF!</definedName>
    <definedName name="___TAB12" localSheetId="22">#REF!</definedName>
    <definedName name="___TAB12" localSheetId="30">#REF!</definedName>
    <definedName name="___TAB12" localSheetId="11">#REF!</definedName>
    <definedName name="___TAB12" localSheetId="12">#REF!</definedName>
    <definedName name="___TAB12" localSheetId="5">#REF!</definedName>
    <definedName name="___TAB12" localSheetId="29">#REF!</definedName>
    <definedName name="___TAB12" localSheetId="35">#REF!</definedName>
    <definedName name="___TAB12" localSheetId="23">#REF!</definedName>
    <definedName name="___TAB12" localSheetId="26">#REF!</definedName>
    <definedName name="___TAB12">#REF!</definedName>
    <definedName name="___Tab19" localSheetId="13">#REF!</definedName>
    <definedName name="___Tab19" localSheetId="15">#REF!</definedName>
    <definedName name="___Tab19" localSheetId="16">#REF!</definedName>
    <definedName name="___Tab19" localSheetId="20">#REF!</definedName>
    <definedName name="___Tab19" localSheetId="22">#REF!</definedName>
    <definedName name="___Tab19" localSheetId="30">#REF!</definedName>
    <definedName name="___Tab19" localSheetId="12">#REF!</definedName>
    <definedName name="___Tab19" localSheetId="5">#REF!</definedName>
    <definedName name="___Tab19" localSheetId="29">#REF!</definedName>
    <definedName name="___Tab19" localSheetId="35">#REF!</definedName>
    <definedName name="___Tab19" localSheetId="23">#REF!</definedName>
    <definedName name="___Tab19" localSheetId="26">#REF!</definedName>
    <definedName name="___Tab19">#REF!</definedName>
    <definedName name="___TAB2" localSheetId="13">#REF!</definedName>
    <definedName name="___TAB2" localSheetId="15">#REF!</definedName>
    <definedName name="___TAB2" localSheetId="16">#REF!</definedName>
    <definedName name="___TAB2" localSheetId="20">#REF!</definedName>
    <definedName name="___TAB2" localSheetId="22">#REF!</definedName>
    <definedName name="___TAB2" localSheetId="30">#REF!</definedName>
    <definedName name="___TAB2" localSheetId="12">#REF!</definedName>
    <definedName name="___TAB2" localSheetId="5">#REF!</definedName>
    <definedName name="___TAB2" localSheetId="29">#REF!</definedName>
    <definedName name="___TAB2" localSheetId="35">#REF!</definedName>
    <definedName name="___TAB2" localSheetId="23">#REF!</definedName>
    <definedName name="___TAB2" localSheetId="26">#REF!</definedName>
    <definedName name="___TAB2">#REF!</definedName>
    <definedName name="___Tab20" localSheetId="13">#REF!</definedName>
    <definedName name="___Tab20" localSheetId="15">#REF!</definedName>
    <definedName name="___Tab20" localSheetId="16">#REF!</definedName>
    <definedName name="___Tab20" localSheetId="20">#REF!</definedName>
    <definedName name="___Tab20" localSheetId="22">#REF!</definedName>
    <definedName name="___Tab20" localSheetId="30">#REF!</definedName>
    <definedName name="___Tab20" localSheetId="12">#REF!</definedName>
    <definedName name="___Tab20" localSheetId="5">#REF!</definedName>
    <definedName name="___Tab20" localSheetId="29">#REF!</definedName>
    <definedName name="___Tab20" localSheetId="35">#REF!</definedName>
    <definedName name="___Tab20" localSheetId="23">#REF!</definedName>
    <definedName name="___Tab20" localSheetId="26">#REF!</definedName>
    <definedName name="___Tab20">#REF!</definedName>
    <definedName name="___Tab21" localSheetId="13">#REF!</definedName>
    <definedName name="___Tab21" localSheetId="15">#REF!</definedName>
    <definedName name="___Tab21" localSheetId="16">#REF!</definedName>
    <definedName name="___Tab21" localSheetId="20">#REF!</definedName>
    <definedName name="___Tab21" localSheetId="22">#REF!</definedName>
    <definedName name="___Tab21" localSheetId="30">#REF!</definedName>
    <definedName name="___Tab21" localSheetId="12">#REF!</definedName>
    <definedName name="___Tab21" localSheetId="5">#REF!</definedName>
    <definedName name="___Tab21" localSheetId="29">#REF!</definedName>
    <definedName name="___Tab21" localSheetId="35">#REF!</definedName>
    <definedName name="___Tab21" localSheetId="23">#REF!</definedName>
    <definedName name="___Tab21" localSheetId="26">#REF!</definedName>
    <definedName name="___Tab21">#REF!</definedName>
    <definedName name="___Tab22" localSheetId="13">#REF!</definedName>
    <definedName name="___Tab22" localSheetId="15">#REF!</definedName>
    <definedName name="___Tab22" localSheetId="16">#REF!</definedName>
    <definedName name="___Tab22" localSheetId="20">#REF!</definedName>
    <definedName name="___Tab22" localSheetId="22">#REF!</definedName>
    <definedName name="___Tab22" localSheetId="30">#REF!</definedName>
    <definedName name="___Tab22" localSheetId="12">#REF!</definedName>
    <definedName name="___Tab22" localSheetId="5">#REF!</definedName>
    <definedName name="___Tab22" localSheetId="29">#REF!</definedName>
    <definedName name="___Tab22" localSheetId="35">#REF!</definedName>
    <definedName name="___Tab22" localSheetId="23">#REF!</definedName>
    <definedName name="___Tab22" localSheetId="26">#REF!</definedName>
    <definedName name="___Tab22">#REF!</definedName>
    <definedName name="___Tab23" localSheetId="13">#REF!</definedName>
    <definedName name="___Tab23" localSheetId="15">#REF!</definedName>
    <definedName name="___Tab23" localSheetId="16">#REF!</definedName>
    <definedName name="___Tab23" localSheetId="20">#REF!</definedName>
    <definedName name="___Tab23" localSheetId="22">#REF!</definedName>
    <definedName name="___Tab23" localSheetId="30">#REF!</definedName>
    <definedName name="___Tab23" localSheetId="12">#REF!</definedName>
    <definedName name="___Tab23" localSheetId="5">#REF!</definedName>
    <definedName name="___Tab23" localSheetId="29">#REF!</definedName>
    <definedName name="___Tab23" localSheetId="35">#REF!</definedName>
    <definedName name="___Tab23" localSheetId="23">#REF!</definedName>
    <definedName name="___Tab23" localSheetId="26">#REF!</definedName>
    <definedName name="___Tab23">#REF!</definedName>
    <definedName name="___Tab24" localSheetId="13">#REF!</definedName>
    <definedName name="___Tab24" localSheetId="15">#REF!</definedName>
    <definedName name="___Tab24" localSheetId="16">#REF!</definedName>
    <definedName name="___Tab24" localSheetId="20">#REF!</definedName>
    <definedName name="___Tab24" localSheetId="22">#REF!</definedName>
    <definedName name="___Tab24" localSheetId="30">#REF!</definedName>
    <definedName name="___Tab24" localSheetId="12">#REF!</definedName>
    <definedName name="___Tab24" localSheetId="5">#REF!</definedName>
    <definedName name="___Tab24" localSheetId="29">#REF!</definedName>
    <definedName name="___Tab24" localSheetId="35">#REF!</definedName>
    <definedName name="___Tab24" localSheetId="23">#REF!</definedName>
    <definedName name="___Tab24" localSheetId="26">#REF!</definedName>
    <definedName name="___Tab24">#REF!</definedName>
    <definedName name="___Tab26" localSheetId="13">#REF!</definedName>
    <definedName name="___Tab26" localSheetId="15">#REF!</definedName>
    <definedName name="___Tab26" localSheetId="16">#REF!</definedName>
    <definedName name="___Tab26" localSheetId="20">#REF!</definedName>
    <definedName name="___Tab26" localSheetId="22">#REF!</definedName>
    <definedName name="___Tab26" localSheetId="30">#REF!</definedName>
    <definedName name="___Tab26" localSheetId="12">#REF!</definedName>
    <definedName name="___Tab26" localSheetId="5">#REF!</definedName>
    <definedName name="___Tab26" localSheetId="29">#REF!</definedName>
    <definedName name="___Tab26" localSheetId="35">#REF!</definedName>
    <definedName name="___Tab26" localSheetId="23">#REF!</definedName>
    <definedName name="___Tab26" localSheetId="26">#REF!</definedName>
    <definedName name="___Tab26">#REF!</definedName>
    <definedName name="___Tab27" localSheetId="13">#REF!</definedName>
    <definedName name="___Tab27" localSheetId="15">#REF!</definedName>
    <definedName name="___Tab27" localSheetId="16">#REF!</definedName>
    <definedName name="___Tab27" localSheetId="20">#REF!</definedName>
    <definedName name="___Tab27" localSheetId="22">#REF!</definedName>
    <definedName name="___Tab27" localSheetId="30">#REF!</definedName>
    <definedName name="___Tab27" localSheetId="12">#REF!</definedName>
    <definedName name="___Tab27" localSheetId="5">#REF!</definedName>
    <definedName name="___Tab27" localSheetId="29">#REF!</definedName>
    <definedName name="___Tab27" localSheetId="35">#REF!</definedName>
    <definedName name="___Tab27" localSheetId="23">#REF!</definedName>
    <definedName name="___Tab27" localSheetId="26">#REF!</definedName>
    <definedName name="___Tab27">#REF!</definedName>
    <definedName name="___Tab28" localSheetId="13">#REF!</definedName>
    <definedName name="___Tab28" localSheetId="15">#REF!</definedName>
    <definedName name="___Tab28" localSheetId="16">#REF!</definedName>
    <definedName name="___Tab28" localSheetId="20">#REF!</definedName>
    <definedName name="___Tab28" localSheetId="22">#REF!</definedName>
    <definedName name="___Tab28" localSheetId="30">#REF!</definedName>
    <definedName name="___Tab28" localSheetId="12">#REF!</definedName>
    <definedName name="___Tab28" localSheetId="5">#REF!</definedName>
    <definedName name="___Tab28" localSheetId="29">#REF!</definedName>
    <definedName name="___Tab28" localSheetId="35">#REF!</definedName>
    <definedName name="___Tab28" localSheetId="23">#REF!</definedName>
    <definedName name="___Tab28" localSheetId="26">#REF!</definedName>
    <definedName name="___Tab28">#REF!</definedName>
    <definedName name="___Tab29" localSheetId="13">#REF!</definedName>
    <definedName name="___Tab29" localSheetId="15">#REF!</definedName>
    <definedName name="___Tab29" localSheetId="16">#REF!</definedName>
    <definedName name="___Tab29" localSheetId="20">#REF!</definedName>
    <definedName name="___Tab29" localSheetId="22">#REF!</definedName>
    <definedName name="___Tab29" localSheetId="30">#REF!</definedName>
    <definedName name="___Tab29" localSheetId="12">#REF!</definedName>
    <definedName name="___Tab29" localSheetId="5">#REF!</definedName>
    <definedName name="___Tab29" localSheetId="29">#REF!</definedName>
    <definedName name="___Tab29" localSheetId="35">#REF!</definedName>
    <definedName name="___Tab29" localSheetId="23">#REF!</definedName>
    <definedName name="___Tab29" localSheetId="26">#REF!</definedName>
    <definedName name="___Tab29">#REF!</definedName>
    <definedName name="___TAB3" localSheetId="13">#REF!</definedName>
    <definedName name="___TAB3" localSheetId="15">#REF!</definedName>
    <definedName name="___TAB3" localSheetId="16">#REF!</definedName>
    <definedName name="___TAB3" localSheetId="20">#REF!</definedName>
    <definedName name="___TAB3" localSheetId="22">#REF!</definedName>
    <definedName name="___TAB3" localSheetId="30">#REF!</definedName>
    <definedName name="___TAB3" localSheetId="12">#REF!</definedName>
    <definedName name="___TAB3" localSheetId="5">#REF!</definedName>
    <definedName name="___TAB3" localSheetId="29">#REF!</definedName>
    <definedName name="___TAB3" localSheetId="35">#REF!</definedName>
    <definedName name="___TAB3" localSheetId="23">#REF!</definedName>
    <definedName name="___TAB3" localSheetId="26">#REF!</definedName>
    <definedName name="___TAB3">#REF!</definedName>
    <definedName name="___Tab30" localSheetId="13">#REF!</definedName>
    <definedName name="___Tab30" localSheetId="15">#REF!</definedName>
    <definedName name="___Tab30" localSheetId="16">#REF!</definedName>
    <definedName name="___Tab30" localSheetId="20">#REF!</definedName>
    <definedName name="___Tab30" localSheetId="22">#REF!</definedName>
    <definedName name="___Tab30" localSheetId="30">#REF!</definedName>
    <definedName name="___Tab30" localSheetId="12">#REF!</definedName>
    <definedName name="___Tab30" localSheetId="5">#REF!</definedName>
    <definedName name="___Tab30" localSheetId="29">#REF!</definedName>
    <definedName name="___Tab30" localSheetId="35">#REF!</definedName>
    <definedName name="___Tab30" localSheetId="23">#REF!</definedName>
    <definedName name="___Tab30" localSheetId="26">#REF!</definedName>
    <definedName name="___Tab30">#REF!</definedName>
    <definedName name="___Tab31" localSheetId="13">#REF!</definedName>
    <definedName name="___Tab31" localSheetId="15">#REF!</definedName>
    <definedName name="___Tab31" localSheetId="16">#REF!</definedName>
    <definedName name="___Tab31" localSheetId="20">#REF!</definedName>
    <definedName name="___Tab31" localSheetId="22">#REF!</definedName>
    <definedName name="___Tab31" localSheetId="30">#REF!</definedName>
    <definedName name="___Tab31" localSheetId="12">#REF!</definedName>
    <definedName name="___Tab31" localSheetId="5">#REF!</definedName>
    <definedName name="___Tab31" localSheetId="29">#REF!</definedName>
    <definedName name="___Tab31" localSheetId="35">#REF!</definedName>
    <definedName name="___Tab31" localSheetId="23">#REF!</definedName>
    <definedName name="___Tab31" localSheetId="26">#REF!</definedName>
    <definedName name="___Tab31">#REF!</definedName>
    <definedName name="___Tab32" localSheetId="13">#REF!</definedName>
    <definedName name="___Tab32" localSheetId="15">#REF!</definedName>
    <definedName name="___Tab32" localSheetId="16">#REF!</definedName>
    <definedName name="___Tab32" localSheetId="20">#REF!</definedName>
    <definedName name="___Tab32" localSheetId="22">#REF!</definedName>
    <definedName name="___Tab32" localSheetId="30">#REF!</definedName>
    <definedName name="___Tab32" localSheetId="12">#REF!</definedName>
    <definedName name="___Tab32" localSheetId="5">#REF!</definedName>
    <definedName name="___Tab32" localSheetId="29">#REF!</definedName>
    <definedName name="___Tab32" localSheetId="35">#REF!</definedName>
    <definedName name="___Tab32" localSheetId="23">#REF!</definedName>
    <definedName name="___Tab32" localSheetId="26">#REF!</definedName>
    <definedName name="___Tab32">#REF!</definedName>
    <definedName name="___Tab33" localSheetId="13">#REF!</definedName>
    <definedName name="___Tab33" localSheetId="15">#REF!</definedName>
    <definedName name="___Tab33" localSheetId="16">#REF!</definedName>
    <definedName name="___Tab33" localSheetId="20">#REF!</definedName>
    <definedName name="___Tab33" localSheetId="22">#REF!</definedName>
    <definedName name="___Tab33" localSheetId="30">#REF!</definedName>
    <definedName name="___Tab33" localSheetId="12">#REF!</definedName>
    <definedName name="___Tab33" localSheetId="5">#REF!</definedName>
    <definedName name="___Tab33" localSheetId="29">#REF!</definedName>
    <definedName name="___Tab33" localSheetId="35">#REF!</definedName>
    <definedName name="___Tab33" localSheetId="23">#REF!</definedName>
    <definedName name="___Tab33" localSheetId="26">#REF!</definedName>
    <definedName name="___Tab33">#REF!</definedName>
    <definedName name="___Tab34" localSheetId="13">#REF!</definedName>
    <definedName name="___Tab34" localSheetId="15">#REF!</definedName>
    <definedName name="___Tab34" localSheetId="16">#REF!</definedName>
    <definedName name="___Tab34" localSheetId="20">#REF!</definedName>
    <definedName name="___Tab34" localSheetId="22">#REF!</definedName>
    <definedName name="___Tab34" localSheetId="30">#REF!</definedName>
    <definedName name="___Tab34" localSheetId="12">#REF!</definedName>
    <definedName name="___Tab34" localSheetId="5">#REF!</definedName>
    <definedName name="___Tab34" localSheetId="29">#REF!</definedName>
    <definedName name="___Tab34" localSheetId="35">#REF!</definedName>
    <definedName name="___Tab34" localSheetId="23">#REF!</definedName>
    <definedName name="___Tab34" localSheetId="26">#REF!</definedName>
    <definedName name="___Tab34">#REF!</definedName>
    <definedName name="___Tab35" localSheetId="13">#REF!</definedName>
    <definedName name="___Tab35" localSheetId="15">#REF!</definedName>
    <definedName name="___Tab35" localSheetId="16">#REF!</definedName>
    <definedName name="___Tab35" localSheetId="20">#REF!</definedName>
    <definedName name="___Tab35" localSheetId="22">#REF!</definedName>
    <definedName name="___Tab35" localSheetId="30">#REF!</definedName>
    <definedName name="___Tab35" localSheetId="12">#REF!</definedName>
    <definedName name="___Tab35" localSheetId="5">#REF!</definedName>
    <definedName name="___Tab35" localSheetId="29">#REF!</definedName>
    <definedName name="___Tab35" localSheetId="35">#REF!</definedName>
    <definedName name="___Tab35" localSheetId="23">#REF!</definedName>
    <definedName name="___Tab35" localSheetId="26">#REF!</definedName>
    <definedName name="___Tab35">#REF!</definedName>
    <definedName name="___TAB4" localSheetId="13">#REF!</definedName>
    <definedName name="___TAB4" localSheetId="15">#REF!</definedName>
    <definedName name="___TAB4" localSheetId="16">#REF!</definedName>
    <definedName name="___TAB4" localSheetId="20">#REF!</definedName>
    <definedName name="___TAB4" localSheetId="22">#REF!</definedName>
    <definedName name="___TAB4" localSheetId="30">#REF!</definedName>
    <definedName name="___TAB4" localSheetId="12">#REF!</definedName>
    <definedName name="___TAB4" localSheetId="5">#REF!</definedName>
    <definedName name="___TAB4" localSheetId="29">#REF!</definedName>
    <definedName name="___TAB4" localSheetId="35">#REF!</definedName>
    <definedName name="___TAB4" localSheetId="23">#REF!</definedName>
    <definedName name="___TAB4" localSheetId="26">#REF!</definedName>
    <definedName name="___TAB4">#REF!</definedName>
    <definedName name="___TAB5" localSheetId="13">#REF!</definedName>
    <definedName name="___TAB5" localSheetId="15">#REF!</definedName>
    <definedName name="___TAB5" localSheetId="16">#REF!</definedName>
    <definedName name="___TAB5" localSheetId="20">#REF!</definedName>
    <definedName name="___TAB5" localSheetId="22">#REF!</definedName>
    <definedName name="___TAB5" localSheetId="30">#REF!</definedName>
    <definedName name="___TAB5" localSheetId="12">#REF!</definedName>
    <definedName name="___TAB5" localSheetId="5">#REF!</definedName>
    <definedName name="___TAB5" localSheetId="29">#REF!</definedName>
    <definedName name="___TAB5" localSheetId="35">#REF!</definedName>
    <definedName name="___TAB5" localSheetId="23">#REF!</definedName>
    <definedName name="___TAB5" localSheetId="26">#REF!</definedName>
    <definedName name="___TAB5">#REF!</definedName>
    <definedName name="___tab6" localSheetId="13">#REF!</definedName>
    <definedName name="___tab6" localSheetId="15">#REF!</definedName>
    <definedName name="___tab6" localSheetId="16">#REF!</definedName>
    <definedName name="___tab6" localSheetId="20">#REF!</definedName>
    <definedName name="___tab6" localSheetId="22">#REF!</definedName>
    <definedName name="___tab6" localSheetId="30">#REF!</definedName>
    <definedName name="___tab6" localSheetId="12">#REF!</definedName>
    <definedName name="___tab6" localSheetId="5">#REF!</definedName>
    <definedName name="___tab6" localSheetId="29">#REF!</definedName>
    <definedName name="___tab6" localSheetId="35">#REF!</definedName>
    <definedName name="___tab6" localSheetId="23">#REF!</definedName>
    <definedName name="___tab6" localSheetId="26">#REF!</definedName>
    <definedName name="___tab6">#REF!</definedName>
    <definedName name="___TAB7" localSheetId="13">#REF!</definedName>
    <definedName name="___TAB7" localSheetId="15">#REF!</definedName>
    <definedName name="___TAB7" localSheetId="16">#REF!</definedName>
    <definedName name="___TAB7" localSheetId="20">#REF!</definedName>
    <definedName name="___TAB7" localSheetId="22">#REF!</definedName>
    <definedName name="___TAB7" localSheetId="30">#REF!</definedName>
    <definedName name="___TAB7" localSheetId="12">#REF!</definedName>
    <definedName name="___TAB7" localSheetId="5">#REF!</definedName>
    <definedName name="___TAB7" localSheetId="29">#REF!</definedName>
    <definedName name="___TAB7" localSheetId="35">#REF!</definedName>
    <definedName name="___TAB7" localSheetId="23">#REF!</definedName>
    <definedName name="___TAB7" localSheetId="26">#REF!</definedName>
    <definedName name="___TAB7">#REF!</definedName>
    <definedName name="___TAB8" localSheetId="13">#REF!</definedName>
    <definedName name="___TAB8" localSheetId="15">#REF!</definedName>
    <definedName name="___TAB8" localSheetId="16">#REF!</definedName>
    <definedName name="___TAB8" localSheetId="20">#REF!</definedName>
    <definedName name="___TAB8" localSheetId="22">#REF!</definedName>
    <definedName name="___TAB8" localSheetId="30">#REF!</definedName>
    <definedName name="___TAB8" localSheetId="12">#REF!</definedName>
    <definedName name="___TAB8" localSheetId="5">#REF!</definedName>
    <definedName name="___TAB8" localSheetId="29">#REF!</definedName>
    <definedName name="___TAB8" localSheetId="35">#REF!</definedName>
    <definedName name="___TAB8" localSheetId="23">#REF!</definedName>
    <definedName name="___TAB8" localSheetId="26">#REF!</definedName>
    <definedName name="___TAB8">#REF!</definedName>
    <definedName name="___tab9" localSheetId="13">#REF!</definedName>
    <definedName name="___tab9" localSheetId="15">#REF!</definedName>
    <definedName name="___tab9" localSheetId="16">#REF!</definedName>
    <definedName name="___tab9" localSheetId="20">#REF!</definedName>
    <definedName name="___tab9" localSheetId="22">#REF!</definedName>
    <definedName name="___tab9" localSheetId="30">#REF!</definedName>
    <definedName name="___tab9" localSheetId="12">#REF!</definedName>
    <definedName name="___tab9" localSheetId="5">#REF!</definedName>
    <definedName name="___tab9" localSheetId="29">#REF!</definedName>
    <definedName name="___tab9" localSheetId="35">#REF!</definedName>
    <definedName name="___tab9" localSheetId="23">#REF!</definedName>
    <definedName name="___tab9" localSheetId="26">#REF!</definedName>
    <definedName name="___tab9">#REF!</definedName>
    <definedName name="___TB41" localSheetId="13">#REF!</definedName>
    <definedName name="___TB41" localSheetId="15">#REF!</definedName>
    <definedName name="___TB41" localSheetId="16">#REF!</definedName>
    <definedName name="___TB41" localSheetId="20">#REF!</definedName>
    <definedName name="___TB41" localSheetId="22">#REF!</definedName>
    <definedName name="___TB41" localSheetId="30">#REF!</definedName>
    <definedName name="___TB41" localSheetId="12">#REF!</definedName>
    <definedName name="___TB41" localSheetId="5">#REF!</definedName>
    <definedName name="___TB41" localSheetId="29">#REF!</definedName>
    <definedName name="___TB41" localSheetId="35">#REF!</definedName>
    <definedName name="___TB41" localSheetId="23">#REF!</definedName>
    <definedName name="___TB41" localSheetId="26">#REF!</definedName>
    <definedName name="___TB41">#REF!</definedName>
    <definedName name="___WEO1" localSheetId="13">#REF!</definedName>
    <definedName name="___WEO1" localSheetId="15">#REF!</definedName>
    <definedName name="___WEO1" localSheetId="16">#REF!</definedName>
    <definedName name="___WEO1" localSheetId="20">#REF!</definedName>
    <definedName name="___WEO1" localSheetId="22">#REF!</definedName>
    <definedName name="___WEO1" localSheetId="30">#REF!</definedName>
    <definedName name="___WEO1" localSheetId="12">#REF!</definedName>
    <definedName name="___WEO1" localSheetId="5">#REF!</definedName>
    <definedName name="___WEO1" localSheetId="29">#REF!</definedName>
    <definedName name="___WEO1" localSheetId="35">#REF!</definedName>
    <definedName name="___WEO1" localSheetId="23">#REF!</definedName>
    <definedName name="___WEO1" localSheetId="26">#REF!</definedName>
    <definedName name="___WEO1">#REF!</definedName>
    <definedName name="___WEO2" localSheetId="13">#REF!</definedName>
    <definedName name="___WEO2" localSheetId="15">#REF!</definedName>
    <definedName name="___WEO2" localSheetId="16">#REF!</definedName>
    <definedName name="___WEO2" localSheetId="20">#REF!</definedName>
    <definedName name="___WEO2" localSheetId="22">#REF!</definedName>
    <definedName name="___WEO2" localSheetId="30">#REF!</definedName>
    <definedName name="___WEO2" localSheetId="12">#REF!</definedName>
    <definedName name="___WEO2" localSheetId="5">#REF!</definedName>
    <definedName name="___WEO2" localSheetId="29">#REF!</definedName>
    <definedName name="___WEO2" localSheetId="35">#REF!</definedName>
    <definedName name="___WEO2" localSheetId="23">#REF!</definedName>
    <definedName name="___WEO2" localSheetId="26">#REF!</definedName>
    <definedName name="___WEO2">#REF!</definedName>
    <definedName name="__123Graph_A" localSheetId="13" hidden="1">#REF!</definedName>
    <definedName name="__123Graph_A" localSheetId="15" hidden="1">#REF!</definedName>
    <definedName name="__123Graph_A" localSheetId="16" hidden="1">#REF!</definedName>
    <definedName name="__123Graph_A" localSheetId="20" hidden="1">#REF!</definedName>
    <definedName name="__123Graph_A" localSheetId="22" hidden="1">#REF!</definedName>
    <definedName name="__123Graph_A" localSheetId="30" hidden="1">#REF!</definedName>
    <definedName name="__123Graph_A" localSheetId="12" hidden="1">#REF!</definedName>
    <definedName name="__123Graph_A" localSheetId="38" hidden="1">#REF!</definedName>
    <definedName name="__123Graph_A" localSheetId="5" hidden="1">#REF!</definedName>
    <definedName name="__123Graph_A" localSheetId="29" hidden="1">#REF!</definedName>
    <definedName name="__123Graph_A" localSheetId="35" hidden="1">#REF!</definedName>
    <definedName name="__123Graph_A" localSheetId="23" hidden="1">#REF!</definedName>
    <definedName name="__123Graph_A" localSheetId="26" hidden="1">#REF!</definedName>
    <definedName name="__123Graph_A" hidden="1">#REF!</definedName>
    <definedName name="__123Graph_ABERLGRAP" localSheetId="13" hidden="1">'[5]Time series'!#REF!</definedName>
    <definedName name="__123Graph_ABERLGRAP" localSheetId="15" hidden="1">'[5]Time series'!#REF!</definedName>
    <definedName name="__123Graph_ABERLGRAP" localSheetId="16" hidden="1">'[5]Time series'!#REF!</definedName>
    <definedName name="__123Graph_ABERLGRAP" localSheetId="12" hidden="1">'[5]Time series'!#REF!</definedName>
    <definedName name="__123Graph_ABERLGRAP" localSheetId="38" hidden="1">'[5]Time series'!#REF!</definedName>
    <definedName name="__123Graph_ABERLGRAP" localSheetId="23" hidden="1">'[5]Time series'!#REF!</definedName>
    <definedName name="__123Graph_ABERLGRAP" hidden="1">'[5]Time series'!#REF!</definedName>
    <definedName name="__123Graph_ACATCH1" localSheetId="13" hidden="1">'[5]Time series'!#REF!</definedName>
    <definedName name="__123Graph_ACATCH1" localSheetId="15" hidden="1">'[5]Time series'!#REF!</definedName>
    <definedName name="__123Graph_ACATCH1" localSheetId="16" hidden="1">'[5]Time series'!#REF!</definedName>
    <definedName name="__123Graph_ACATCH1" localSheetId="12" hidden="1">'[5]Time series'!#REF!</definedName>
    <definedName name="__123Graph_ACATCH1" localSheetId="38" hidden="1">'[5]Time series'!#REF!</definedName>
    <definedName name="__123Graph_ACATCH1" localSheetId="23" hidden="1">'[5]Time series'!#REF!</definedName>
    <definedName name="__123Graph_ACATCH1" hidden="1">'[5]Time series'!#REF!</definedName>
    <definedName name="__123Graph_ACONVERG1" localSheetId="13" hidden="1">'[5]Time series'!#REF!</definedName>
    <definedName name="__123Graph_ACONVERG1" localSheetId="15" hidden="1">'[5]Time series'!#REF!</definedName>
    <definedName name="__123Graph_ACONVERG1" localSheetId="16" hidden="1">'[5]Time series'!#REF!</definedName>
    <definedName name="__123Graph_ACONVERG1" localSheetId="12" hidden="1">'[5]Time series'!#REF!</definedName>
    <definedName name="__123Graph_ACONVERG1" localSheetId="38" hidden="1">'[5]Time series'!#REF!</definedName>
    <definedName name="__123Graph_ACONVERG1" localSheetId="23" hidden="1">'[5]Time series'!#REF!</definedName>
    <definedName name="__123Graph_ACONVERG1" hidden="1">'[5]Time series'!#REF!</definedName>
    <definedName name="__123Graph_AECTOT" localSheetId="13" hidden="1">#REF!</definedName>
    <definedName name="__123Graph_AECTOT" localSheetId="15" hidden="1">#REF!</definedName>
    <definedName name="__123Graph_AECTOT" localSheetId="16" hidden="1">#REF!</definedName>
    <definedName name="__123Graph_AECTOT" localSheetId="22" hidden="1">#REF!</definedName>
    <definedName name="__123Graph_AECTOT" localSheetId="30" hidden="1">#REF!</definedName>
    <definedName name="__123Graph_AECTOT" localSheetId="12" hidden="1">#REF!</definedName>
    <definedName name="__123Graph_AECTOT" localSheetId="38" hidden="1">#REF!</definedName>
    <definedName name="__123Graph_AECTOT" localSheetId="5" hidden="1">#REF!</definedName>
    <definedName name="__123Graph_AECTOT" localSheetId="29" hidden="1">#REF!</definedName>
    <definedName name="__123Graph_AECTOT" localSheetId="23" hidden="1">#REF!</definedName>
    <definedName name="__123Graph_AECTOT" localSheetId="26" hidden="1">#REF!</definedName>
    <definedName name="__123Graph_AECTOT" hidden="1">#REF!</definedName>
    <definedName name="__123Graph_AEXP" localSheetId="13" hidden="1">#REF!</definedName>
    <definedName name="__123Graph_AEXP" localSheetId="15" hidden="1">#REF!</definedName>
    <definedName name="__123Graph_AEXP" localSheetId="16" hidden="1">#REF!</definedName>
    <definedName name="__123Graph_AEXP" localSheetId="20" hidden="1">#REF!</definedName>
    <definedName name="__123Graph_AEXP" localSheetId="22" hidden="1">#REF!</definedName>
    <definedName name="__123Graph_AEXP" localSheetId="30" hidden="1">#REF!</definedName>
    <definedName name="__123Graph_AEXP" localSheetId="12" hidden="1">#REF!</definedName>
    <definedName name="__123Graph_AEXP" localSheetId="38" hidden="1">#REF!</definedName>
    <definedName name="__123Graph_AEXP" localSheetId="5" hidden="1">#REF!</definedName>
    <definedName name="__123Graph_AEXP" localSheetId="29" hidden="1">#REF!</definedName>
    <definedName name="__123Graph_AEXP" localSheetId="35" hidden="1">#REF!</definedName>
    <definedName name="__123Graph_AEXP" localSheetId="23" hidden="1">#REF!</definedName>
    <definedName name="__123Graph_AEXP" localSheetId="26" hidden="1">#REF!</definedName>
    <definedName name="__123Graph_AEXP" hidden="1">#REF!</definedName>
    <definedName name="__123Graph_AGRAPH2" localSheetId="13" hidden="1">'[5]Time series'!#REF!</definedName>
    <definedName name="__123Graph_AGRAPH2" localSheetId="15" hidden="1">'[5]Time series'!#REF!</definedName>
    <definedName name="__123Graph_AGRAPH2" localSheetId="16" hidden="1">'[5]Time series'!#REF!</definedName>
    <definedName name="__123Graph_AGRAPH2" localSheetId="12" hidden="1">'[5]Time series'!#REF!</definedName>
    <definedName name="__123Graph_AGRAPH2" localSheetId="38" hidden="1">'[5]Time series'!#REF!</definedName>
    <definedName name="__123Graph_AGRAPH2" localSheetId="23" hidden="1">'[5]Time series'!#REF!</definedName>
    <definedName name="__123Graph_AGRAPH2" hidden="1">'[5]Time series'!#REF!</definedName>
    <definedName name="__123Graph_AGRAPH41" localSheetId="13" hidden="1">'[5]Time series'!#REF!</definedName>
    <definedName name="__123Graph_AGRAPH41" localSheetId="15" hidden="1">'[5]Time series'!#REF!</definedName>
    <definedName name="__123Graph_AGRAPH41" localSheetId="16" hidden="1">'[5]Time series'!#REF!</definedName>
    <definedName name="__123Graph_AGRAPH41" localSheetId="12" hidden="1">'[5]Time series'!#REF!</definedName>
    <definedName name="__123Graph_AGRAPH41" localSheetId="38" hidden="1">'[5]Time series'!#REF!</definedName>
    <definedName name="__123Graph_AGRAPH41" localSheetId="23" hidden="1">'[5]Time series'!#REF!</definedName>
    <definedName name="__123Graph_AGRAPH41" hidden="1">'[5]Time series'!#REF!</definedName>
    <definedName name="__123Graph_AGRAPH42" localSheetId="13" hidden="1">'[5]Time series'!#REF!</definedName>
    <definedName name="__123Graph_AGRAPH42" localSheetId="15" hidden="1">'[5]Time series'!#REF!</definedName>
    <definedName name="__123Graph_AGRAPH42" localSheetId="16" hidden="1">'[5]Time series'!#REF!</definedName>
    <definedName name="__123Graph_AGRAPH42" localSheetId="12" hidden="1">'[5]Time series'!#REF!</definedName>
    <definedName name="__123Graph_AGRAPH42" localSheetId="38" hidden="1">'[5]Time series'!#REF!</definedName>
    <definedName name="__123Graph_AGRAPH42" localSheetId="23" hidden="1">'[5]Time series'!#REF!</definedName>
    <definedName name="__123Graph_AGRAPH42" hidden="1">'[5]Time series'!#REF!</definedName>
    <definedName name="__123Graph_AGRAPH44" localSheetId="13" hidden="1">'[5]Time series'!#REF!</definedName>
    <definedName name="__123Graph_AGRAPH44" localSheetId="15" hidden="1">'[5]Time series'!#REF!</definedName>
    <definedName name="__123Graph_AGRAPH44" localSheetId="16" hidden="1">'[5]Time series'!#REF!</definedName>
    <definedName name="__123Graph_AGRAPH44" localSheetId="12" hidden="1">'[5]Time series'!#REF!</definedName>
    <definedName name="__123Graph_AGRAPH44" localSheetId="38" hidden="1">'[5]Time series'!#REF!</definedName>
    <definedName name="__123Graph_AGRAPH44" localSheetId="23" hidden="1">'[5]Time series'!#REF!</definedName>
    <definedName name="__123Graph_AGRAPH44" hidden="1">'[5]Time series'!#REF!</definedName>
    <definedName name="__123Graph_APERIB" localSheetId="13" hidden="1">'[5]Time series'!#REF!</definedName>
    <definedName name="__123Graph_APERIB" localSheetId="15" hidden="1">'[5]Time series'!#REF!</definedName>
    <definedName name="__123Graph_APERIB" localSheetId="16" hidden="1">'[5]Time series'!#REF!</definedName>
    <definedName name="__123Graph_APERIB" localSheetId="12" hidden="1">'[5]Time series'!#REF!</definedName>
    <definedName name="__123Graph_APERIB" localSheetId="38" hidden="1">'[5]Time series'!#REF!</definedName>
    <definedName name="__123Graph_APERIB" localSheetId="23" hidden="1">'[5]Time series'!#REF!</definedName>
    <definedName name="__123Graph_APERIB" hidden="1">'[5]Time series'!#REF!</definedName>
    <definedName name="__123Graph_APRODABSC" localSheetId="13" hidden="1">'[5]Time series'!#REF!</definedName>
    <definedName name="__123Graph_APRODABSC" localSheetId="15" hidden="1">'[5]Time series'!#REF!</definedName>
    <definedName name="__123Graph_APRODABSC" localSheetId="16" hidden="1">'[5]Time series'!#REF!</definedName>
    <definedName name="__123Graph_APRODABSC" localSheetId="12" hidden="1">'[5]Time series'!#REF!</definedName>
    <definedName name="__123Graph_APRODABSC" localSheetId="38" hidden="1">'[5]Time series'!#REF!</definedName>
    <definedName name="__123Graph_APRODABSC" localSheetId="23" hidden="1">'[5]Time series'!#REF!</definedName>
    <definedName name="__123Graph_APRODABSC" hidden="1">'[5]Time series'!#REF!</definedName>
    <definedName name="__123Graph_APRODABSD" localSheetId="13" hidden="1">'[5]Time series'!#REF!</definedName>
    <definedName name="__123Graph_APRODABSD" localSheetId="15" hidden="1">'[5]Time series'!#REF!</definedName>
    <definedName name="__123Graph_APRODABSD" localSheetId="16" hidden="1">'[5]Time series'!#REF!</definedName>
    <definedName name="__123Graph_APRODABSD" localSheetId="12" hidden="1">'[5]Time series'!#REF!</definedName>
    <definedName name="__123Graph_APRODABSD" localSheetId="38" hidden="1">'[5]Time series'!#REF!</definedName>
    <definedName name="__123Graph_APRODABSD" localSheetId="23" hidden="1">'[5]Time series'!#REF!</definedName>
    <definedName name="__123Graph_APRODABSD" hidden="1">'[5]Time series'!#REF!</definedName>
    <definedName name="__123Graph_APRODTRE2" localSheetId="13" hidden="1">'[5]Time series'!#REF!</definedName>
    <definedName name="__123Graph_APRODTRE2" localSheetId="15" hidden="1">'[5]Time series'!#REF!</definedName>
    <definedName name="__123Graph_APRODTRE2" localSheetId="16" hidden="1">'[5]Time series'!#REF!</definedName>
    <definedName name="__123Graph_APRODTRE2" localSheetId="12" hidden="1">'[5]Time series'!#REF!</definedName>
    <definedName name="__123Graph_APRODTRE2" localSheetId="38" hidden="1">'[5]Time series'!#REF!</definedName>
    <definedName name="__123Graph_APRODTRE2" localSheetId="23" hidden="1">'[5]Time series'!#REF!</definedName>
    <definedName name="__123Graph_APRODTRE2" hidden="1">'[5]Time series'!#REF!</definedName>
    <definedName name="__123Graph_APRODTRE3" localSheetId="13" hidden="1">'[5]Time series'!#REF!</definedName>
    <definedName name="__123Graph_APRODTRE3" localSheetId="15" hidden="1">'[5]Time series'!#REF!</definedName>
    <definedName name="__123Graph_APRODTRE3" localSheetId="16" hidden="1">'[5]Time series'!#REF!</definedName>
    <definedName name="__123Graph_APRODTRE3" localSheetId="12" hidden="1">'[5]Time series'!#REF!</definedName>
    <definedName name="__123Graph_APRODTRE3" localSheetId="38" hidden="1">'[5]Time series'!#REF!</definedName>
    <definedName name="__123Graph_APRODTRE3" localSheetId="23" hidden="1">'[5]Time series'!#REF!</definedName>
    <definedName name="__123Graph_APRODTRE3" hidden="1">'[5]Time series'!#REF!</definedName>
    <definedName name="__123Graph_APRODTRE4" localSheetId="13" hidden="1">'[5]Time series'!#REF!</definedName>
    <definedName name="__123Graph_APRODTRE4" localSheetId="15" hidden="1">'[5]Time series'!#REF!</definedName>
    <definedName name="__123Graph_APRODTRE4" localSheetId="16" hidden="1">'[5]Time series'!#REF!</definedName>
    <definedName name="__123Graph_APRODTRE4" localSheetId="12" hidden="1">'[5]Time series'!#REF!</definedName>
    <definedName name="__123Graph_APRODTRE4" localSheetId="38" hidden="1">'[5]Time series'!#REF!</definedName>
    <definedName name="__123Graph_APRODTRE4" localSheetId="23" hidden="1">'[5]Time series'!#REF!</definedName>
    <definedName name="__123Graph_APRODTRE4" hidden="1">'[5]Time series'!#REF!</definedName>
    <definedName name="__123Graph_APRODTREND" localSheetId="13" hidden="1">'[5]Time series'!#REF!</definedName>
    <definedName name="__123Graph_APRODTREND" localSheetId="15" hidden="1">'[5]Time series'!#REF!</definedName>
    <definedName name="__123Graph_APRODTREND" localSheetId="16" hidden="1">'[5]Time series'!#REF!</definedName>
    <definedName name="__123Graph_APRODTREND" localSheetId="12" hidden="1">'[5]Time series'!#REF!</definedName>
    <definedName name="__123Graph_APRODTREND" localSheetId="38" hidden="1">'[5]Time series'!#REF!</definedName>
    <definedName name="__123Graph_APRODTREND" localSheetId="23" hidden="1">'[5]Time series'!#REF!</definedName>
    <definedName name="__123Graph_APRODTREND" hidden="1">'[5]Time series'!#REF!</definedName>
    <definedName name="__123Graph_ATEST1" localSheetId="35" hidden="1">[6]REER!$AZ$144:$AZ$210</definedName>
    <definedName name="__123Graph_ATEST1" hidden="1">[7]REER!$AZ$144:$AZ$210</definedName>
    <definedName name="__123Graph_AUTRECHT" localSheetId="13" hidden="1">'[5]Time series'!#REF!</definedName>
    <definedName name="__123Graph_AUTRECHT" localSheetId="15" hidden="1">'[5]Time series'!#REF!</definedName>
    <definedName name="__123Graph_AUTRECHT" localSheetId="16" hidden="1">'[5]Time series'!#REF!</definedName>
    <definedName name="__123Graph_AUTRECHT" localSheetId="20" hidden="1">'[5]Time series'!#REF!</definedName>
    <definedName name="__123Graph_AUTRECHT" localSheetId="12" hidden="1">'[5]Time series'!#REF!</definedName>
    <definedName name="__123Graph_AUTRECHT" localSheetId="38" hidden="1">'[5]Time series'!#REF!</definedName>
    <definedName name="__123Graph_AUTRECHT" localSheetId="23" hidden="1">'[5]Time series'!#REF!</definedName>
    <definedName name="__123Graph_AUTRECHT" hidden="1">'[5]Time series'!#REF!</definedName>
    <definedName name="__123Graph_B" localSheetId="13" hidden="1">#REF!</definedName>
    <definedName name="__123Graph_B" localSheetId="15" hidden="1">#REF!</definedName>
    <definedName name="__123Graph_B" localSheetId="16" hidden="1">#REF!</definedName>
    <definedName name="__123Graph_B" localSheetId="20" hidden="1">#REF!</definedName>
    <definedName name="__123Graph_B" localSheetId="22" hidden="1">#REF!</definedName>
    <definedName name="__123Graph_B" localSheetId="30" hidden="1">#REF!</definedName>
    <definedName name="__123Graph_B" localSheetId="12" hidden="1">#REF!</definedName>
    <definedName name="__123Graph_B" localSheetId="38" hidden="1">#REF!</definedName>
    <definedName name="__123Graph_B" localSheetId="5" hidden="1">#REF!</definedName>
    <definedName name="__123Graph_B" localSheetId="29" hidden="1">#REF!</definedName>
    <definedName name="__123Graph_B" localSheetId="35" hidden="1">#REF!</definedName>
    <definedName name="__123Graph_B" localSheetId="23" hidden="1">#REF!</definedName>
    <definedName name="__123Graph_B" localSheetId="26" hidden="1">#REF!</definedName>
    <definedName name="__123Graph_B" hidden="1">#REF!</definedName>
    <definedName name="__123Graph_BBERLGRAP" localSheetId="13" hidden="1">'[5]Time series'!#REF!</definedName>
    <definedName name="__123Graph_BBERLGRAP" localSheetId="15" hidden="1">'[5]Time series'!#REF!</definedName>
    <definedName name="__123Graph_BBERLGRAP" localSheetId="16" hidden="1">'[5]Time series'!#REF!</definedName>
    <definedName name="__123Graph_BBERLGRAP" localSheetId="12" hidden="1">'[5]Time series'!#REF!</definedName>
    <definedName name="__123Graph_BBERLGRAP" localSheetId="38" hidden="1">'[5]Time series'!#REF!</definedName>
    <definedName name="__123Graph_BBERLGRAP" localSheetId="23" hidden="1">'[5]Time series'!#REF!</definedName>
    <definedName name="__123Graph_BBERLGRAP" hidden="1">'[5]Time series'!#REF!</definedName>
    <definedName name="__123Graph_BCATCH1" localSheetId="13" hidden="1">'[5]Time series'!#REF!</definedName>
    <definedName name="__123Graph_BCATCH1" localSheetId="15" hidden="1">'[5]Time series'!#REF!</definedName>
    <definedName name="__123Graph_BCATCH1" localSheetId="16" hidden="1">'[5]Time series'!#REF!</definedName>
    <definedName name="__123Graph_BCATCH1" localSheetId="12" hidden="1">'[5]Time series'!#REF!</definedName>
    <definedName name="__123Graph_BCATCH1" localSheetId="38" hidden="1">'[5]Time series'!#REF!</definedName>
    <definedName name="__123Graph_BCATCH1" localSheetId="23" hidden="1">'[5]Time series'!#REF!</definedName>
    <definedName name="__123Graph_BCATCH1" hidden="1">'[5]Time series'!#REF!</definedName>
    <definedName name="__123Graph_BCONVERG1" localSheetId="13" hidden="1">'[5]Time series'!#REF!</definedName>
    <definedName name="__123Graph_BCONVERG1" localSheetId="15" hidden="1">'[5]Time series'!#REF!</definedName>
    <definedName name="__123Graph_BCONVERG1" localSheetId="16" hidden="1">'[5]Time series'!#REF!</definedName>
    <definedName name="__123Graph_BCONVERG1" localSheetId="12" hidden="1">'[5]Time series'!#REF!</definedName>
    <definedName name="__123Graph_BCONVERG1" localSheetId="38" hidden="1">'[5]Time series'!#REF!</definedName>
    <definedName name="__123Graph_BCONVERG1" localSheetId="23" hidden="1">'[5]Time series'!#REF!</definedName>
    <definedName name="__123Graph_BCONVERG1" hidden="1">'[5]Time series'!#REF!</definedName>
    <definedName name="__123Graph_BCurrent" localSheetId="13" hidden="1">[8]G!#REF!</definedName>
    <definedName name="__123Graph_BCurrent" localSheetId="15" hidden="1">[8]G!#REF!</definedName>
    <definedName name="__123Graph_BCurrent" localSheetId="16" hidden="1">[8]G!#REF!</definedName>
    <definedName name="__123Graph_BCurrent" localSheetId="20" hidden="1">[8]G!#REF!</definedName>
    <definedName name="__123Graph_BCurrent" localSheetId="12" hidden="1">[8]G!#REF!</definedName>
    <definedName name="__123Graph_BCurrent" localSheetId="38" hidden="1">[8]G!#REF!</definedName>
    <definedName name="__123Graph_BCurrent" localSheetId="35" hidden="1">[8]G!#REF!</definedName>
    <definedName name="__123Graph_BCurrent" localSheetId="23" hidden="1">[8]G!#REF!</definedName>
    <definedName name="__123Graph_BCurrent" hidden="1">[8]G!#REF!</definedName>
    <definedName name="__123Graph_BECTOT" localSheetId="13" hidden="1">#REF!</definedName>
    <definedName name="__123Graph_BECTOT" localSheetId="15" hidden="1">#REF!</definedName>
    <definedName name="__123Graph_BECTOT" localSheetId="16" hidden="1">#REF!</definedName>
    <definedName name="__123Graph_BECTOT" localSheetId="22" hidden="1">#REF!</definedName>
    <definedName name="__123Graph_BECTOT" localSheetId="30" hidden="1">#REF!</definedName>
    <definedName name="__123Graph_BECTOT" localSheetId="12" hidden="1">#REF!</definedName>
    <definedName name="__123Graph_BECTOT" localSheetId="38" hidden="1">#REF!</definedName>
    <definedName name="__123Graph_BECTOT" localSheetId="5" hidden="1">#REF!</definedName>
    <definedName name="__123Graph_BECTOT" localSheetId="29" hidden="1">#REF!</definedName>
    <definedName name="__123Graph_BECTOT" localSheetId="23" hidden="1">#REF!</definedName>
    <definedName name="__123Graph_BECTOT" localSheetId="26" hidden="1">#REF!</definedName>
    <definedName name="__123Graph_BECTOT" hidden="1">#REF!</definedName>
    <definedName name="__123Graph_BGDP" localSheetId="13" hidden="1">'[9]Quarterly Program'!#REF!</definedName>
    <definedName name="__123Graph_BGDP" localSheetId="15" hidden="1">'[9]Quarterly Program'!#REF!</definedName>
    <definedName name="__123Graph_BGDP" localSheetId="16" hidden="1">'[9]Quarterly Program'!#REF!</definedName>
    <definedName name="__123Graph_BGDP" localSheetId="20" hidden="1">'[9]Quarterly Program'!#REF!</definedName>
    <definedName name="__123Graph_BGDP" localSheetId="12" hidden="1">'[9]Quarterly Program'!#REF!</definedName>
    <definedName name="__123Graph_BGDP" localSheetId="38" hidden="1">'[9]Quarterly Program'!#REF!</definedName>
    <definedName name="__123Graph_BGDP" localSheetId="35" hidden="1">'[9]Quarterly Program'!#REF!</definedName>
    <definedName name="__123Graph_BGDP" localSheetId="23" hidden="1">'[9]Quarterly Program'!#REF!</definedName>
    <definedName name="__123Graph_BGDP" hidden="1">'[9]Quarterly Program'!#REF!</definedName>
    <definedName name="__123Graph_BGRAPH2" localSheetId="13" hidden="1">'[5]Time series'!#REF!</definedName>
    <definedName name="__123Graph_BGRAPH2" localSheetId="15" hidden="1">'[5]Time series'!#REF!</definedName>
    <definedName name="__123Graph_BGRAPH2" localSheetId="16" hidden="1">'[5]Time series'!#REF!</definedName>
    <definedName name="__123Graph_BGRAPH2" localSheetId="12" hidden="1">'[5]Time series'!#REF!</definedName>
    <definedName name="__123Graph_BGRAPH2" localSheetId="38" hidden="1">'[5]Time series'!#REF!</definedName>
    <definedName name="__123Graph_BGRAPH2" localSheetId="23" hidden="1">'[5]Time series'!#REF!</definedName>
    <definedName name="__123Graph_BGRAPH2" hidden="1">'[5]Time series'!#REF!</definedName>
    <definedName name="__123Graph_BGRAPH41" localSheetId="13" hidden="1">'[5]Time series'!#REF!</definedName>
    <definedName name="__123Graph_BGRAPH41" localSheetId="15" hidden="1">'[5]Time series'!#REF!</definedName>
    <definedName name="__123Graph_BGRAPH41" localSheetId="16" hidden="1">'[5]Time series'!#REF!</definedName>
    <definedName name="__123Graph_BGRAPH41" localSheetId="12" hidden="1">'[5]Time series'!#REF!</definedName>
    <definedName name="__123Graph_BGRAPH41" localSheetId="38" hidden="1">'[5]Time series'!#REF!</definedName>
    <definedName name="__123Graph_BGRAPH41" localSheetId="23" hidden="1">'[5]Time series'!#REF!</definedName>
    <definedName name="__123Graph_BGRAPH41" hidden="1">'[5]Time series'!#REF!</definedName>
    <definedName name="__123Graph_BMONEY" localSheetId="13" hidden="1">'[9]Quarterly Program'!#REF!</definedName>
    <definedName name="__123Graph_BMONEY" localSheetId="15" hidden="1">'[9]Quarterly Program'!#REF!</definedName>
    <definedName name="__123Graph_BMONEY" localSheetId="16" hidden="1">'[9]Quarterly Program'!#REF!</definedName>
    <definedName name="__123Graph_BMONEY" localSheetId="12" hidden="1">'[9]Quarterly Program'!#REF!</definedName>
    <definedName name="__123Graph_BMONEY" localSheetId="38" hidden="1">'[9]Quarterly Program'!#REF!</definedName>
    <definedName name="__123Graph_BMONEY" localSheetId="35" hidden="1">'[9]Quarterly Program'!#REF!</definedName>
    <definedName name="__123Graph_BMONEY" localSheetId="23" hidden="1">'[9]Quarterly Program'!#REF!</definedName>
    <definedName name="__123Graph_BMONEY" hidden="1">'[9]Quarterly Program'!#REF!</definedName>
    <definedName name="__123Graph_BPERIB" localSheetId="13" hidden="1">'[5]Time series'!#REF!</definedName>
    <definedName name="__123Graph_BPERIB" localSheetId="15" hidden="1">'[5]Time series'!#REF!</definedName>
    <definedName name="__123Graph_BPERIB" localSheetId="16" hidden="1">'[5]Time series'!#REF!</definedName>
    <definedName name="__123Graph_BPERIB" localSheetId="12" hidden="1">'[5]Time series'!#REF!</definedName>
    <definedName name="__123Graph_BPERIB" localSheetId="38" hidden="1">'[5]Time series'!#REF!</definedName>
    <definedName name="__123Graph_BPERIB" localSheetId="23" hidden="1">'[5]Time series'!#REF!</definedName>
    <definedName name="__123Graph_BPERIB" hidden="1">'[5]Time series'!#REF!</definedName>
    <definedName name="__123Graph_BPRODABSC" localSheetId="13" hidden="1">'[5]Time series'!#REF!</definedName>
    <definedName name="__123Graph_BPRODABSC" localSheetId="15" hidden="1">'[5]Time series'!#REF!</definedName>
    <definedName name="__123Graph_BPRODABSC" localSheetId="16" hidden="1">'[5]Time series'!#REF!</definedName>
    <definedName name="__123Graph_BPRODABSC" localSheetId="12" hidden="1">'[5]Time series'!#REF!</definedName>
    <definedName name="__123Graph_BPRODABSC" localSheetId="38" hidden="1">'[5]Time series'!#REF!</definedName>
    <definedName name="__123Graph_BPRODABSC" localSheetId="23" hidden="1">'[5]Time series'!#REF!</definedName>
    <definedName name="__123Graph_BPRODABSC" hidden="1">'[5]Time series'!#REF!</definedName>
    <definedName name="__123Graph_BPRODABSD" localSheetId="13" hidden="1">'[5]Time series'!#REF!</definedName>
    <definedName name="__123Graph_BPRODABSD" localSheetId="15" hidden="1">'[5]Time series'!#REF!</definedName>
    <definedName name="__123Graph_BPRODABSD" localSheetId="16" hidden="1">'[5]Time series'!#REF!</definedName>
    <definedName name="__123Graph_BPRODABSD" localSheetId="12" hidden="1">'[5]Time series'!#REF!</definedName>
    <definedName name="__123Graph_BPRODABSD" localSheetId="38" hidden="1">'[5]Time series'!#REF!</definedName>
    <definedName name="__123Graph_BPRODABSD" localSheetId="23" hidden="1">'[5]Time series'!#REF!</definedName>
    <definedName name="__123Graph_BPRODABSD" hidden="1">'[5]Time series'!#REF!</definedName>
    <definedName name="__123Graph_BREER3" localSheetId="35" hidden="1">[6]REER!$BB$144:$BB$212</definedName>
    <definedName name="__123Graph_BREER3" hidden="1">[7]REER!$BB$144:$BB$212</definedName>
    <definedName name="__123Graph_BTEST1" localSheetId="35" hidden="1">[6]REER!$AY$144:$AY$210</definedName>
    <definedName name="__123Graph_BTEST1" hidden="1">[7]REER!$AY$144:$AY$210</definedName>
    <definedName name="__123Graph_C" localSheetId="13" hidden="1">#REF!</definedName>
    <definedName name="__123Graph_C" localSheetId="15" hidden="1">#REF!</definedName>
    <definedName name="__123Graph_C" localSheetId="16" hidden="1">#REF!</definedName>
    <definedName name="__123Graph_C" localSheetId="22" hidden="1">#REF!</definedName>
    <definedName name="__123Graph_C" localSheetId="30" hidden="1">#REF!</definedName>
    <definedName name="__123Graph_C" localSheetId="12" hidden="1">#REF!</definedName>
    <definedName name="__123Graph_C" localSheetId="38" hidden="1">#REF!</definedName>
    <definedName name="__123Graph_C" localSheetId="5" hidden="1">#REF!</definedName>
    <definedName name="__123Graph_C" localSheetId="29" hidden="1">#REF!</definedName>
    <definedName name="__123Graph_C" localSheetId="23" hidden="1">#REF!</definedName>
    <definedName name="__123Graph_C" localSheetId="26" hidden="1">#REF!</definedName>
    <definedName name="__123Graph_C" hidden="1">#REF!</definedName>
    <definedName name="__123Graph_CBERLGRAP" localSheetId="13" hidden="1">'[5]Time series'!#REF!</definedName>
    <definedName name="__123Graph_CBERLGRAP" localSheetId="15" hidden="1">'[5]Time series'!#REF!</definedName>
    <definedName name="__123Graph_CBERLGRAP" localSheetId="16" hidden="1">'[5]Time series'!#REF!</definedName>
    <definedName name="__123Graph_CBERLGRAP" localSheetId="12" hidden="1">'[5]Time series'!#REF!</definedName>
    <definedName name="__123Graph_CBERLGRAP" localSheetId="38" hidden="1">'[5]Time series'!#REF!</definedName>
    <definedName name="__123Graph_CBERLGRAP" localSheetId="23" hidden="1">'[5]Time series'!#REF!</definedName>
    <definedName name="__123Graph_CBERLGRAP" hidden="1">'[5]Time series'!#REF!</definedName>
    <definedName name="__123Graph_CCATCH1" localSheetId="13" hidden="1">'[5]Time series'!#REF!</definedName>
    <definedName name="__123Graph_CCATCH1" localSheetId="15" hidden="1">'[5]Time series'!#REF!</definedName>
    <definedName name="__123Graph_CCATCH1" localSheetId="16" hidden="1">'[5]Time series'!#REF!</definedName>
    <definedName name="__123Graph_CCATCH1" localSheetId="12" hidden="1">'[5]Time series'!#REF!</definedName>
    <definedName name="__123Graph_CCATCH1" localSheetId="38" hidden="1">'[5]Time series'!#REF!</definedName>
    <definedName name="__123Graph_CCATCH1" localSheetId="23" hidden="1">'[5]Time series'!#REF!</definedName>
    <definedName name="__123Graph_CCATCH1" hidden="1">'[5]Time series'!#REF!</definedName>
    <definedName name="__123Graph_CECTOT" localSheetId="13" hidden="1">#REF!</definedName>
    <definedName name="__123Graph_CECTOT" localSheetId="15" hidden="1">#REF!</definedName>
    <definedName name="__123Graph_CECTOT" localSheetId="16" hidden="1">#REF!</definedName>
    <definedName name="__123Graph_CECTOT" localSheetId="22" hidden="1">#REF!</definedName>
    <definedName name="__123Graph_CECTOT" localSheetId="30" hidden="1">#REF!</definedName>
    <definedName name="__123Graph_CECTOT" localSheetId="12" hidden="1">#REF!</definedName>
    <definedName name="__123Graph_CECTOT" localSheetId="38" hidden="1">#REF!</definedName>
    <definedName name="__123Graph_CECTOT" localSheetId="5" hidden="1">#REF!</definedName>
    <definedName name="__123Graph_CECTOT" localSheetId="29" hidden="1">#REF!</definedName>
    <definedName name="__123Graph_CECTOT" localSheetId="23" hidden="1">#REF!</definedName>
    <definedName name="__123Graph_CECTOT" localSheetId="26" hidden="1">#REF!</definedName>
    <definedName name="__123Graph_CECTOT" hidden="1">#REF!</definedName>
    <definedName name="__123Graph_CGRAPH41" localSheetId="13" hidden="1">'[5]Time series'!#REF!</definedName>
    <definedName name="__123Graph_CGRAPH41" localSheetId="15" hidden="1">'[5]Time series'!#REF!</definedName>
    <definedName name="__123Graph_CGRAPH41" localSheetId="16" hidden="1">'[5]Time series'!#REF!</definedName>
    <definedName name="__123Graph_CGRAPH41" localSheetId="12" hidden="1">'[5]Time series'!#REF!</definedName>
    <definedName name="__123Graph_CGRAPH41" localSheetId="38" hidden="1">'[5]Time series'!#REF!</definedName>
    <definedName name="__123Graph_CGRAPH41" localSheetId="23" hidden="1">'[5]Time series'!#REF!</definedName>
    <definedName name="__123Graph_CGRAPH41" hidden="1">'[5]Time series'!#REF!</definedName>
    <definedName name="__123Graph_CGRAPH44" localSheetId="13" hidden="1">'[5]Time series'!#REF!</definedName>
    <definedName name="__123Graph_CGRAPH44" localSheetId="15" hidden="1">'[5]Time series'!#REF!</definedName>
    <definedName name="__123Graph_CGRAPH44" localSheetId="16" hidden="1">'[5]Time series'!#REF!</definedName>
    <definedName name="__123Graph_CGRAPH44" localSheetId="12" hidden="1">'[5]Time series'!#REF!</definedName>
    <definedName name="__123Graph_CGRAPH44" localSheetId="38" hidden="1">'[5]Time series'!#REF!</definedName>
    <definedName name="__123Graph_CGRAPH44" localSheetId="23" hidden="1">'[5]Time series'!#REF!</definedName>
    <definedName name="__123Graph_CGRAPH44" hidden="1">'[5]Time series'!#REF!</definedName>
    <definedName name="__123Graph_CPERIA" localSheetId="13" hidden="1">'[5]Time series'!#REF!</definedName>
    <definedName name="__123Graph_CPERIA" localSheetId="15" hidden="1">'[5]Time series'!#REF!</definedName>
    <definedName name="__123Graph_CPERIA" localSheetId="16" hidden="1">'[5]Time series'!#REF!</definedName>
    <definedName name="__123Graph_CPERIA" localSheetId="12" hidden="1">'[5]Time series'!#REF!</definedName>
    <definedName name="__123Graph_CPERIA" localSheetId="38" hidden="1">'[5]Time series'!#REF!</definedName>
    <definedName name="__123Graph_CPERIA" localSheetId="23" hidden="1">'[5]Time series'!#REF!</definedName>
    <definedName name="__123Graph_CPERIA" hidden="1">'[5]Time series'!#REF!</definedName>
    <definedName name="__123Graph_CPERIB" localSheetId="13" hidden="1">'[5]Time series'!#REF!</definedName>
    <definedName name="__123Graph_CPERIB" localSheetId="15" hidden="1">'[5]Time series'!#REF!</definedName>
    <definedName name="__123Graph_CPERIB" localSheetId="16" hidden="1">'[5]Time series'!#REF!</definedName>
    <definedName name="__123Graph_CPERIB" localSheetId="12" hidden="1">'[5]Time series'!#REF!</definedName>
    <definedName name="__123Graph_CPERIB" localSheetId="38" hidden="1">'[5]Time series'!#REF!</definedName>
    <definedName name="__123Graph_CPERIB" localSheetId="23" hidden="1">'[5]Time series'!#REF!</definedName>
    <definedName name="__123Graph_CPERIB" hidden="1">'[5]Time series'!#REF!</definedName>
    <definedName name="__123Graph_CPRODABSC" localSheetId="13" hidden="1">'[5]Time series'!#REF!</definedName>
    <definedName name="__123Graph_CPRODABSC" localSheetId="15" hidden="1">'[5]Time series'!#REF!</definedName>
    <definedName name="__123Graph_CPRODABSC" localSheetId="16" hidden="1">'[5]Time series'!#REF!</definedName>
    <definedName name="__123Graph_CPRODABSC" localSheetId="12" hidden="1">'[5]Time series'!#REF!</definedName>
    <definedName name="__123Graph_CPRODABSC" localSheetId="38" hidden="1">'[5]Time series'!#REF!</definedName>
    <definedName name="__123Graph_CPRODABSC" localSheetId="23" hidden="1">'[5]Time series'!#REF!</definedName>
    <definedName name="__123Graph_CPRODABSC" hidden="1">'[5]Time series'!#REF!</definedName>
    <definedName name="__123Graph_CPRODTRE2" localSheetId="13" hidden="1">'[5]Time series'!#REF!</definedName>
    <definedName name="__123Graph_CPRODTRE2" localSheetId="15" hidden="1">'[5]Time series'!#REF!</definedName>
    <definedName name="__123Graph_CPRODTRE2" localSheetId="16" hidden="1">'[5]Time series'!#REF!</definedName>
    <definedName name="__123Graph_CPRODTRE2" localSheetId="12" hidden="1">'[5]Time series'!#REF!</definedName>
    <definedName name="__123Graph_CPRODTRE2" localSheetId="38" hidden="1">'[5]Time series'!#REF!</definedName>
    <definedName name="__123Graph_CPRODTRE2" localSheetId="23" hidden="1">'[5]Time series'!#REF!</definedName>
    <definedName name="__123Graph_CPRODTRE2" hidden="1">'[5]Time series'!#REF!</definedName>
    <definedName name="__123Graph_CPRODTREND" localSheetId="13" hidden="1">'[5]Time series'!#REF!</definedName>
    <definedName name="__123Graph_CPRODTREND" localSheetId="15" hidden="1">'[5]Time series'!#REF!</definedName>
    <definedName name="__123Graph_CPRODTREND" localSheetId="16" hidden="1">'[5]Time series'!#REF!</definedName>
    <definedName name="__123Graph_CPRODTREND" localSheetId="12" hidden="1">'[5]Time series'!#REF!</definedName>
    <definedName name="__123Graph_CPRODTREND" localSheetId="38" hidden="1">'[5]Time series'!#REF!</definedName>
    <definedName name="__123Graph_CPRODTREND" localSheetId="23" hidden="1">'[5]Time series'!#REF!</definedName>
    <definedName name="__123Graph_CPRODTREND" hidden="1">'[5]Time series'!#REF!</definedName>
    <definedName name="__123Graph_CREER3" localSheetId="35" hidden="1">[6]REER!$BB$144:$BB$212</definedName>
    <definedName name="__123Graph_CREER3" hidden="1">[7]REER!$BB$144:$BB$212</definedName>
    <definedName name="__123Graph_CTEST1" localSheetId="35" hidden="1">[6]REER!$BK$140:$BK$140</definedName>
    <definedName name="__123Graph_CTEST1" hidden="1">[7]REER!$BK$140:$BK$140</definedName>
    <definedName name="__123Graph_CUTRECHT" localSheetId="13" hidden="1">'[5]Time series'!#REF!</definedName>
    <definedName name="__123Graph_CUTRECHT" localSheetId="15" hidden="1">'[5]Time series'!#REF!</definedName>
    <definedName name="__123Graph_CUTRECHT" localSheetId="16" hidden="1">'[5]Time series'!#REF!</definedName>
    <definedName name="__123Graph_CUTRECHT" localSheetId="20" hidden="1">'[5]Time series'!#REF!</definedName>
    <definedName name="__123Graph_CUTRECHT" localSheetId="12" hidden="1">'[5]Time series'!#REF!</definedName>
    <definedName name="__123Graph_CUTRECHT" localSheetId="38" hidden="1">'[5]Time series'!#REF!</definedName>
    <definedName name="__123Graph_CUTRECHT" localSheetId="23" hidden="1">'[5]Time series'!#REF!</definedName>
    <definedName name="__123Graph_CUTRECHT" hidden="1">'[5]Time series'!#REF!</definedName>
    <definedName name="__123Graph_D" localSheetId="13" hidden="1">#REF!</definedName>
    <definedName name="__123Graph_D" localSheetId="15" hidden="1">#REF!</definedName>
    <definedName name="__123Graph_D" localSheetId="16" hidden="1">#REF!</definedName>
    <definedName name="__123Graph_D" localSheetId="22" hidden="1">#REF!</definedName>
    <definedName name="__123Graph_D" localSheetId="30" hidden="1">#REF!</definedName>
    <definedName name="__123Graph_D" localSheetId="12" hidden="1">#REF!</definedName>
    <definedName name="__123Graph_D" localSheetId="38" hidden="1">#REF!</definedName>
    <definedName name="__123Graph_D" localSheetId="5" hidden="1">#REF!</definedName>
    <definedName name="__123Graph_D" localSheetId="29" hidden="1">#REF!</definedName>
    <definedName name="__123Graph_D" localSheetId="23" hidden="1">#REF!</definedName>
    <definedName name="__123Graph_D" localSheetId="26" hidden="1">#REF!</definedName>
    <definedName name="__123Graph_D" hidden="1">#REF!</definedName>
    <definedName name="__123Graph_DBERLGRAP" localSheetId="13" hidden="1">'[5]Time series'!#REF!</definedName>
    <definedName name="__123Graph_DBERLGRAP" localSheetId="15" hidden="1">'[5]Time series'!#REF!</definedName>
    <definedName name="__123Graph_DBERLGRAP" localSheetId="16" hidden="1">'[5]Time series'!#REF!</definedName>
    <definedName name="__123Graph_DBERLGRAP" localSheetId="12" hidden="1">'[5]Time series'!#REF!</definedName>
    <definedName name="__123Graph_DBERLGRAP" localSheetId="38" hidden="1">'[5]Time series'!#REF!</definedName>
    <definedName name="__123Graph_DBERLGRAP" localSheetId="23" hidden="1">'[5]Time series'!#REF!</definedName>
    <definedName name="__123Graph_DBERLGRAP" hidden="1">'[5]Time series'!#REF!</definedName>
    <definedName name="__123Graph_DCATCH1" localSheetId="13" hidden="1">'[5]Time series'!#REF!</definedName>
    <definedName name="__123Graph_DCATCH1" localSheetId="15" hidden="1">'[5]Time series'!#REF!</definedName>
    <definedName name="__123Graph_DCATCH1" localSheetId="16" hidden="1">'[5]Time series'!#REF!</definedName>
    <definedName name="__123Graph_DCATCH1" localSheetId="12" hidden="1">'[5]Time series'!#REF!</definedName>
    <definedName name="__123Graph_DCATCH1" localSheetId="38" hidden="1">'[5]Time series'!#REF!</definedName>
    <definedName name="__123Graph_DCATCH1" localSheetId="23" hidden="1">'[5]Time series'!#REF!</definedName>
    <definedName name="__123Graph_DCATCH1" hidden="1">'[5]Time series'!#REF!</definedName>
    <definedName name="__123Graph_DCONVERG1" localSheetId="13" hidden="1">'[5]Time series'!#REF!</definedName>
    <definedName name="__123Graph_DCONVERG1" localSheetId="15" hidden="1">'[5]Time series'!#REF!</definedName>
    <definedName name="__123Graph_DCONVERG1" localSheetId="16" hidden="1">'[5]Time series'!#REF!</definedName>
    <definedName name="__123Graph_DCONVERG1" localSheetId="12" hidden="1">'[5]Time series'!#REF!</definedName>
    <definedName name="__123Graph_DCONVERG1" localSheetId="38" hidden="1">'[5]Time series'!#REF!</definedName>
    <definedName name="__123Graph_DCONVERG1" localSheetId="23" hidden="1">'[5]Time series'!#REF!</definedName>
    <definedName name="__123Graph_DCONVERG1" hidden="1">'[5]Time series'!#REF!</definedName>
    <definedName name="__123Graph_DECTOT" localSheetId="13" hidden="1">#REF!</definedName>
    <definedName name="__123Graph_DECTOT" localSheetId="15" hidden="1">#REF!</definedName>
    <definedName name="__123Graph_DECTOT" localSheetId="16" hidden="1">#REF!</definedName>
    <definedName name="__123Graph_DECTOT" localSheetId="22" hidden="1">#REF!</definedName>
    <definedName name="__123Graph_DECTOT" localSheetId="30" hidden="1">#REF!</definedName>
    <definedName name="__123Graph_DECTOT" localSheetId="12" hidden="1">#REF!</definedName>
    <definedName name="__123Graph_DECTOT" localSheetId="38" hidden="1">#REF!</definedName>
    <definedName name="__123Graph_DECTOT" localSheetId="5" hidden="1">#REF!</definedName>
    <definedName name="__123Graph_DECTOT" localSheetId="29" hidden="1">#REF!</definedName>
    <definedName name="__123Graph_DECTOT" localSheetId="23" hidden="1">#REF!</definedName>
    <definedName name="__123Graph_DECTOT" localSheetId="26" hidden="1">#REF!</definedName>
    <definedName name="__123Graph_DECTOT" hidden="1">#REF!</definedName>
    <definedName name="__123Graph_DGRAPH41" localSheetId="13" hidden="1">'[5]Time series'!#REF!</definedName>
    <definedName name="__123Graph_DGRAPH41" localSheetId="15" hidden="1">'[5]Time series'!#REF!</definedName>
    <definedName name="__123Graph_DGRAPH41" localSheetId="16" hidden="1">'[5]Time series'!#REF!</definedName>
    <definedName name="__123Graph_DGRAPH41" localSheetId="12" hidden="1">'[5]Time series'!#REF!</definedName>
    <definedName name="__123Graph_DGRAPH41" localSheetId="38" hidden="1">'[5]Time series'!#REF!</definedName>
    <definedName name="__123Graph_DGRAPH41" localSheetId="23" hidden="1">'[5]Time series'!#REF!</definedName>
    <definedName name="__123Graph_DGRAPH41" hidden="1">'[5]Time series'!#REF!</definedName>
    <definedName name="__123Graph_DPERIA" localSheetId="13" hidden="1">'[5]Time series'!#REF!</definedName>
    <definedName name="__123Graph_DPERIA" localSheetId="15" hidden="1">'[5]Time series'!#REF!</definedName>
    <definedName name="__123Graph_DPERIA" localSheetId="16" hidden="1">'[5]Time series'!#REF!</definedName>
    <definedName name="__123Graph_DPERIA" localSheetId="12" hidden="1">'[5]Time series'!#REF!</definedName>
    <definedName name="__123Graph_DPERIA" localSheetId="38" hidden="1">'[5]Time series'!#REF!</definedName>
    <definedName name="__123Graph_DPERIA" localSheetId="23" hidden="1">'[5]Time series'!#REF!</definedName>
    <definedName name="__123Graph_DPERIA" hidden="1">'[5]Time series'!#REF!</definedName>
    <definedName name="__123Graph_DPERIB" localSheetId="13" hidden="1">'[5]Time series'!#REF!</definedName>
    <definedName name="__123Graph_DPERIB" localSheetId="15" hidden="1">'[5]Time series'!#REF!</definedName>
    <definedName name="__123Graph_DPERIB" localSheetId="16" hidden="1">'[5]Time series'!#REF!</definedName>
    <definedName name="__123Graph_DPERIB" localSheetId="12" hidden="1">'[5]Time series'!#REF!</definedName>
    <definedName name="__123Graph_DPERIB" localSheetId="38" hidden="1">'[5]Time series'!#REF!</definedName>
    <definedName name="__123Graph_DPERIB" localSheetId="23" hidden="1">'[5]Time series'!#REF!</definedName>
    <definedName name="__123Graph_DPERIB" hidden="1">'[5]Time series'!#REF!</definedName>
    <definedName name="__123Graph_DPRODABSC" localSheetId="13" hidden="1">'[5]Time series'!#REF!</definedName>
    <definedName name="__123Graph_DPRODABSC" localSheetId="15" hidden="1">'[5]Time series'!#REF!</definedName>
    <definedName name="__123Graph_DPRODABSC" localSheetId="16" hidden="1">'[5]Time series'!#REF!</definedName>
    <definedName name="__123Graph_DPRODABSC" localSheetId="12" hidden="1">'[5]Time series'!#REF!</definedName>
    <definedName name="__123Graph_DPRODABSC" localSheetId="38" hidden="1">'[5]Time series'!#REF!</definedName>
    <definedName name="__123Graph_DPRODABSC" localSheetId="23" hidden="1">'[5]Time series'!#REF!</definedName>
    <definedName name="__123Graph_DPRODABSC" hidden="1">'[5]Time series'!#REF!</definedName>
    <definedName name="__123Graph_DREER3" localSheetId="35" hidden="1">[6]REER!$BB$144:$BB$210</definedName>
    <definedName name="__123Graph_DREER3" hidden="1">[7]REER!$BB$144:$BB$210</definedName>
    <definedName name="__123Graph_DTEST1" localSheetId="35" hidden="1">[6]REER!$BB$144:$BB$210</definedName>
    <definedName name="__123Graph_DTEST1" hidden="1">[7]REER!$BB$144:$BB$210</definedName>
    <definedName name="__123Graph_DUTRECHT" localSheetId="13" hidden="1">'[5]Time series'!#REF!</definedName>
    <definedName name="__123Graph_DUTRECHT" localSheetId="15" hidden="1">'[5]Time series'!#REF!</definedName>
    <definedName name="__123Graph_DUTRECHT" localSheetId="16" hidden="1">'[5]Time series'!#REF!</definedName>
    <definedName name="__123Graph_DUTRECHT" localSheetId="20" hidden="1">'[5]Time series'!#REF!</definedName>
    <definedName name="__123Graph_DUTRECHT" localSheetId="12" hidden="1">'[5]Time series'!#REF!</definedName>
    <definedName name="__123Graph_DUTRECHT" localSheetId="38" hidden="1">'[5]Time series'!#REF!</definedName>
    <definedName name="__123Graph_DUTRECHT" localSheetId="23" hidden="1">'[5]Time series'!#REF!</definedName>
    <definedName name="__123Graph_DUTRECHT" hidden="1">'[5]Time series'!#REF!</definedName>
    <definedName name="__123Graph_E" localSheetId="13" hidden="1">#REF!</definedName>
    <definedName name="__123Graph_E" localSheetId="15" hidden="1">#REF!</definedName>
    <definedName name="__123Graph_E" localSheetId="16" hidden="1">#REF!</definedName>
    <definedName name="__123Graph_E" localSheetId="22" hidden="1">#REF!</definedName>
    <definedName name="__123Graph_E" localSheetId="30" hidden="1">#REF!</definedName>
    <definedName name="__123Graph_E" localSheetId="12" hidden="1">#REF!</definedName>
    <definedName name="__123Graph_E" localSheetId="38" hidden="1">#REF!</definedName>
    <definedName name="__123Graph_E" localSheetId="5" hidden="1">#REF!</definedName>
    <definedName name="__123Graph_E" localSheetId="29" hidden="1">#REF!</definedName>
    <definedName name="__123Graph_E" localSheetId="23" hidden="1">#REF!</definedName>
    <definedName name="__123Graph_E" localSheetId="26" hidden="1">#REF!</definedName>
    <definedName name="__123Graph_E" hidden="1">#REF!</definedName>
    <definedName name="__123Graph_EBERLGRAP" localSheetId="13" hidden="1">'[5]Time series'!#REF!</definedName>
    <definedName name="__123Graph_EBERLGRAP" localSheetId="15" hidden="1">'[5]Time series'!#REF!</definedName>
    <definedName name="__123Graph_EBERLGRAP" localSheetId="16" hidden="1">'[5]Time series'!#REF!</definedName>
    <definedName name="__123Graph_EBERLGRAP" localSheetId="12" hidden="1">'[5]Time series'!#REF!</definedName>
    <definedName name="__123Graph_EBERLGRAP" localSheetId="38" hidden="1">'[5]Time series'!#REF!</definedName>
    <definedName name="__123Graph_EBERLGRAP" localSheetId="23" hidden="1">'[5]Time series'!#REF!</definedName>
    <definedName name="__123Graph_EBERLGRAP" hidden="1">'[5]Time series'!#REF!</definedName>
    <definedName name="__123Graph_ECONVERG1" localSheetId="13" hidden="1">'[5]Time series'!#REF!</definedName>
    <definedName name="__123Graph_ECONVERG1" localSheetId="15" hidden="1">'[5]Time series'!#REF!</definedName>
    <definedName name="__123Graph_ECONVERG1" localSheetId="16" hidden="1">'[5]Time series'!#REF!</definedName>
    <definedName name="__123Graph_ECONVERG1" localSheetId="12" hidden="1">'[5]Time series'!#REF!</definedName>
    <definedName name="__123Graph_ECONVERG1" localSheetId="38" hidden="1">'[5]Time series'!#REF!</definedName>
    <definedName name="__123Graph_ECONVERG1" localSheetId="23" hidden="1">'[5]Time series'!#REF!</definedName>
    <definedName name="__123Graph_ECONVERG1" hidden="1">'[5]Time series'!#REF!</definedName>
    <definedName name="__123Graph_EECTOT" localSheetId="13" hidden="1">#REF!</definedName>
    <definedName name="__123Graph_EECTOT" localSheetId="15" hidden="1">#REF!</definedName>
    <definedName name="__123Graph_EECTOT" localSheetId="16" hidden="1">#REF!</definedName>
    <definedName name="__123Graph_EECTOT" localSheetId="22" hidden="1">#REF!</definedName>
    <definedName name="__123Graph_EECTOT" localSheetId="30" hidden="1">#REF!</definedName>
    <definedName name="__123Graph_EECTOT" localSheetId="12" hidden="1">#REF!</definedName>
    <definedName name="__123Graph_EECTOT" localSheetId="38" hidden="1">#REF!</definedName>
    <definedName name="__123Graph_EECTOT" localSheetId="5" hidden="1">#REF!</definedName>
    <definedName name="__123Graph_EECTOT" localSheetId="29" hidden="1">#REF!</definedName>
    <definedName name="__123Graph_EECTOT" localSheetId="23" hidden="1">#REF!</definedName>
    <definedName name="__123Graph_EECTOT" localSheetId="26" hidden="1">#REF!</definedName>
    <definedName name="__123Graph_EECTOT" hidden="1">#REF!</definedName>
    <definedName name="__123Graph_EGRAPH41" localSheetId="13" hidden="1">'[5]Time series'!#REF!</definedName>
    <definedName name="__123Graph_EGRAPH41" localSheetId="15" hidden="1">'[5]Time series'!#REF!</definedName>
    <definedName name="__123Graph_EGRAPH41" localSheetId="16" hidden="1">'[5]Time series'!#REF!</definedName>
    <definedName name="__123Graph_EGRAPH41" localSheetId="12" hidden="1">'[5]Time series'!#REF!</definedName>
    <definedName name="__123Graph_EGRAPH41" localSheetId="38" hidden="1">'[5]Time series'!#REF!</definedName>
    <definedName name="__123Graph_EGRAPH41" localSheetId="23" hidden="1">'[5]Time series'!#REF!</definedName>
    <definedName name="__123Graph_EGRAPH41" hidden="1">'[5]Time series'!#REF!</definedName>
    <definedName name="__123Graph_EPERIA" localSheetId="13" hidden="1">'[5]Time series'!#REF!</definedName>
    <definedName name="__123Graph_EPERIA" localSheetId="15" hidden="1">'[5]Time series'!#REF!</definedName>
    <definedName name="__123Graph_EPERIA" localSheetId="16" hidden="1">'[5]Time series'!#REF!</definedName>
    <definedName name="__123Graph_EPERIA" localSheetId="12" hidden="1">'[5]Time series'!#REF!</definedName>
    <definedName name="__123Graph_EPERIA" localSheetId="38" hidden="1">'[5]Time series'!#REF!</definedName>
    <definedName name="__123Graph_EPERIA" localSheetId="23" hidden="1">'[5]Time series'!#REF!</definedName>
    <definedName name="__123Graph_EPERIA" hidden="1">'[5]Time series'!#REF!</definedName>
    <definedName name="__123Graph_EPRODABSC" localSheetId="13" hidden="1">'[5]Time series'!#REF!</definedName>
    <definedName name="__123Graph_EPRODABSC" localSheetId="15" hidden="1">'[5]Time series'!#REF!</definedName>
    <definedName name="__123Graph_EPRODABSC" localSheetId="16" hidden="1">'[5]Time series'!#REF!</definedName>
    <definedName name="__123Graph_EPRODABSC" localSheetId="12" hidden="1">'[5]Time series'!#REF!</definedName>
    <definedName name="__123Graph_EPRODABSC" localSheetId="38" hidden="1">'[5]Time series'!#REF!</definedName>
    <definedName name="__123Graph_EPRODABSC" localSheetId="23" hidden="1">'[5]Time series'!#REF!</definedName>
    <definedName name="__123Graph_EPRODABSC" hidden="1">'[5]Time series'!#REF!</definedName>
    <definedName name="__123Graph_EREER3" localSheetId="35" hidden="1">[6]REER!$BR$144:$BR$211</definedName>
    <definedName name="__123Graph_EREER3" hidden="1">[7]REER!$BR$144:$BR$211</definedName>
    <definedName name="__123Graph_ETEST1" localSheetId="35" hidden="1">[6]REER!$BR$144:$BR$211</definedName>
    <definedName name="__123Graph_ETEST1" hidden="1">[7]REER!$BR$144:$BR$211</definedName>
    <definedName name="__123Graph_FBERLGRAP" localSheetId="13" hidden="1">'[5]Time series'!#REF!</definedName>
    <definedName name="__123Graph_FBERLGRAP" localSheetId="15" hidden="1">'[5]Time series'!#REF!</definedName>
    <definedName name="__123Graph_FBERLGRAP" localSheetId="16" hidden="1">'[5]Time series'!#REF!</definedName>
    <definedName name="__123Graph_FBERLGRAP" localSheetId="20" hidden="1">'[5]Time series'!#REF!</definedName>
    <definedName name="__123Graph_FBERLGRAP" localSheetId="12" hidden="1">'[5]Time series'!#REF!</definedName>
    <definedName name="__123Graph_FBERLGRAP" localSheetId="38" hidden="1">'[5]Time series'!#REF!</definedName>
    <definedName name="__123Graph_FBERLGRAP" localSheetId="23" hidden="1">'[5]Time series'!#REF!</definedName>
    <definedName name="__123Graph_FBERLGRAP" hidden="1">'[5]Time series'!#REF!</definedName>
    <definedName name="__123Graph_FGRAPH41" localSheetId="13" hidden="1">'[5]Time series'!#REF!</definedName>
    <definedName name="__123Graph_FGRAPH41" localSheetId="15" hidden="1">'[5]Time series'!#REF!</definedName>
    <definedName name="__123Graph_FGRAPH41" localSheetId="16" hidden="1">'[5]Time series'!#REF!</definedName>
    <definedName name="__123Graph_FGRAPH41" localSheetId="12" hidden="1">'[5]Time series'!#REF!</definedName>
    <definedName name="__123Graph_FGRAPH41" localSheetId="38" hidden="1">'[5]Time series'!#REF!</definedName>
    <definedName name="__123Graph_FGRAPH41" localSheetId="23" hidden="1">'[5]Time series'!#REF!</definedName>
    <definedName name="__123Graph_FGRAPH41" hidden="1">'[5]Time series'!#REF!</definedName>
    <definedName name="__123Graph_FPRODABSC" localSheetId="13" hidden="1">'[5]Time series'!#REF!</definedName>
    <definedName name="__123Graph_FPRODABSC" localSheetId="15" hidden="1">'[5]Time series'!#REF!</definedName>
    <definedName name="__123Graph_FPRODABSC" localSheetId="16" hidden="1">'[5]Time series'!#REF!</definedName>
    <definedName name="__123Graph_FPRODABSC" localSheetId="12" hidden="1">'[5]Time series'!#REF!</definedName>
    <definedName name="__123Graph_FPRODABSC" localSheetId="38" hidden="1">'[5]Time series'!#REF!</definedName>
    <definedName name="__123Graph_FPRODABSC" localSheetId="23" hidden="1">'[5]Time series'!#REF!</definedName>
    <definedName name="__123Graph_FPRODABSC" hidden="1">'[5]Time series'!#REF!</definedName>
    <definedName name="__123Graph_FREER3" localSheetId="35" hidden="1">[6]REER!$BN$140:$BN$140</definedName>
    <definedName name="__123Graph_FREER3" hidden="1">[7]REER!$BN$140:$BN$140</definedName>
    <definedName name="__123Graph_FTEST1" localSheetId="35" hidden="1">[6]REER!$BN$140:$BN$140</definedName>
    <definedName name="__123Graph_FTEST1" hidden="1">[7]REER!$BN$140:$BN$140</definedName>
    <definedName name="__123Graph_X" localSheetId="13" hidden="1">'[10]i2-KA'!#REF!</definedName>
    <definedName name="__123Graph_X" localSheetId="15" hidden="1">'[10]i2-KA'!#REF!</definedName>
    <definedName name="__123Graph_X" localSheetId="16" hidden="1">'[10]i2-KA'!#REF!</definedName>
    <definedName name="__123Graph_X" localSheetId="12" hidden="1">'[10]i2-KA'!#REF!</definedName>
    <definedName name="__123Graph_X" localSheetId="38" hidden="1">'[10]i2-KA'!#REF!</definedName>
    <definedName name="__123Graph_X" localSheetId="35" hidden="1">'[10]i2-KA'!#REF!</definedName>
    <definedName name="__123Graph_X" localSheetId="23" hidden="1">'[10]i2-KA'!#REF!</definedName>
    <definedName name="__123Graph_X" hidden="1">'[10]i2-KA'!#REF!</definedName>
    <definedName name="__123Graph_XCurrent" localSheetId="13" hidden="1">'[10]i2-KA'!#REF!</definedName>
    <definedName name="__123Graph_XCurrent" localSheetId="15" hidden="1">'[10]i2-KA'!#REF!</definedName>
    <definedName name="__123Graph_XCurrent" localSheetId="16" hidden="1">'[10]i2-KA'!#REF!</definedName>
    <definedName name="__123Graph_XCurrent" localSheetId="12" hidden="1">'[10]i2-KA'!#REF!</definedName>
    <definedName name="__123Graph_XCurrent" localSheetId="38" hidden="1">'[10]i2-KA'!#REF!</definedName>
    <definedName name="__123Graph_XCurrent" localSheetId="35" hidden="1">'[10]i2-KA'!#REF!</definedName>
    <definedName name="__123Graph_XCurrent" localSheetId="23" hidden="1">'[10]i2-KA'!#REF!</definedName>
    <definedName name="__123Graph_XCurrent" hidden="1">'[10]i2-KA'!#REF!</definedName>
    <definedName name="__123Graph_XECTOT" localSheetId="13" hidden="1">#REF!</definedName>
    <definedName name="__123Graph_XECTOT" localSheetId="15" hidden="1">#REF!</definedName>
    <definedName name="__123Graph_XECTOT" localSheetId="16" hidden="1">#REF!</definedName>
    <definedName name="__123Graph_XECTOT" localSheetId="22" hidden="1">#REF!</definedName>
    <definedName name="__123Graph_XECTOT" localSheetId="30" hidden="1">#REF!</definedName>
    <definedName name="__123Graph_XECTOT" localSheetId="12" hidden="1">#REF!</definedName>
    <definedName name="__123Graph_XECTOT" localSheetId="38" hidden="1">#REF!</definedName>
    <definedName name="__123Graph_XECTOT" localSheetId="5" hidden="1">#REF!</definedName>
    <definedName name="__123Graph_XECTOT" localSheetId="29" hidden="1">#REF!</definedName>
    <definedName name="__123Graph_XECTOT" localSheetId="23" hidden="1">#REF!</definedName>
    <definedName name="__123Graph_XECTOT" localSheetId="26" hidden="1">#REF!</definedName>
    <definedName name="__123Graph_XECTOT" hidden="1">#REF!</definedName>
    <definedName name="__123Graph_XEXP" localSheetId="13" hidden="1">[11]EdssGeeGAS!#REF!</definedName>
    <definedName name="__123Graph_XEXP" localSheetId="15" hidden="1">[11]EdssGeeGAS!#REF!</definedName>
    <definedName name="__123Graph_XEXP" localSheetId="16" hidden="1">[11]EdssGeeGAS!#REF!</definedName>
    <definedName name="__123Graph_XEXP" localSheetId="12" hidden="1">[11]EdssGeeGAS!#REF!</definedName>
    <definedName name="__123Graph_XEXP" localSheetId="38" hidden="1">[11]EdssGeeGAS!#REF!</definedName>
    <definedName name="__123Graph_XEXP" localSheetId="35" hidden="1">[11]EdssGeeGAS!#REF!</definedName>
    <definedName name="__123Graph_XEXP" localSheetId="23" hidden="1">[11]EdssGeeGAS!#REF!</definedName>
    <definedName name="__123Graph_XEXP" hidden="1">[11]EdssGeeGAS!#REF!</definedName>
    <definedName name="__123Graph_XChart1" localSheetId="13" hidden="1">'[10]i2-KA'!#REF!</definedName>
    <definedName name="__123Graph_XChart1" localSheetId="15" hidden="1">'[10]i2-KA'!#REF!</definedName>
    <definedName name="__123Graph_XChart1" localSheetId="16" hidden="1">'[10]i2-KA'!#REF!</definedName>
    <definedName name="__123Graph_XChart1" localSheetId="12" hidden="1">'[10]i2-KA'!#REF!</definedName>
    <definedName name="__123Graph_XChart1" localSheetId="38" hidden="1">'[10]i2-KA'!#REF!</definedName>
    <definedName name="__123Graph_XChart1" localSheetId="35" hidden="1">'[10]i2-KA'!#REF!</definedName>
    <definedName name="__123Graph_XChart1" localSheetId="23" hidden="1">'[10]i2-KA'!#REF!</definedName>
    <definedName name="__123Graph_XChart1" hidden="1">'[10]i2-KA'!#REF!</definedName>
    <definedName name="__123Graph_XChart2" localSheetId="13" hidden="1">'[10]i2-KA'!#REF!</definedName>
    <definedName name="__123Graph_XChart2" localSheetId="15" hidden="1">'[10]i2-KA'!#REF!</definedName>
    <definedName name="__123Graph_XChart2" localSheetId="16" hidden="1">'[10]i2-KA'!#REF!</definedName>
    <definedName name="__123Graph_XChart2" localSheetId="12" hidden="1">'[10]i2-KA'!#REF!</definedName>
    <definedName name="__123Graph_XChart2" localSheetId="38" hidden="1">'[10]i2-KA'!#REF!</definedName>
    <definedName name="__123Graph_XChart2" localSheetId="35" hidden="1">'[10]i2-KA'!#REF!</definedName>
    <definedName name="__123Graph_XChart2" localSheetId="23" hidden="1">'[10]i2-KA'!#REF!</definedName>
    <definedName name="__123Graph_XChart2" hidden="1">'[10]i2-KA'!#REF!</definedName>
    <definedName name="__123Graph_XTEST1" localSheetId="35" hidden="1">[6]REER!$C$9:$C$75</definedName>
    <definedName name="__123Graph_XTEST1" hidden="1">[7]REER!$C$9:$C$75</definedName>
    <definedName name="__BOP1" localSheetId="13">#REF!</definedName>
    <definedName name="__BOP1" localSheetId="15">#REF!</definedName>
    <definedName name="__BOP1" localSheetId="16">#REF!</definedName>
    <definedName name="__BOP1" localSheetId="20">#REF!</definedName>
    <definedName name="__BOP1" localSheetId="22">#REF!</definedName>
    <definedName name="__BOP1" localSheetId="30">#REF!</definedName>
    <definedName name="__BOP1" localSheetId="12">#REF!</definedName>
    <definedName name="__BOP1" localSheetId="5">#REF!</definedName>
    <definedName name="__BOP1" localSheetId="29">#REF!</definedName>
    <definedName name="__BOP1" localSheetId="35">#REF!</definedName>
    <definedName name="__BOP1" localSheetId="23">#REF!</definedName>
    <definedName name="__BOP1" localSheetId="26">#REF!</definedName>
    <definedName name="__BOP1">#REF!</definedName>
    <definedName name="__BOP2" localSheetId="13">[1]BoP!#REF!</definedName>
    <definedName name="__BOP2" localSheetId="15">[1]BoP!#REF!</definedName>
    <definedName name="__BOP2" localSheetId="16">[1]BoP!#REF!</definedName>
    <definedName name="__BOP2" localSheetId="20">[1]BoP!#REF!</definedName>
    <definedName name="__BOP2" localSheetId="11">[1]BoP!#REF!</definedName>
    <definedName name="__BOP2" localSheetId="12">[1]BoP!#REF!</definedName>
    <definedName name="__BOP2" localSheetId="35">[1]BoP!#REF!</definedName>
    <definedName name="__BOP2" localSheetId="23">[1]BoP!#REF!</definedName>
    <definedName name="__BOP2">[1]BoP!#REF!</definedName>
    <definedName name="__dat1" localSheetId="13">'[2]work Q real'!#REF!</definedName>
    <definedName name="__dat1" localSheetId="15">'[2]work Q real'!#REF!</definedName>
    <definedName name="__dat1" localSheetId="16">'[2]work Q real'!#REF!</definedName>
    <definedName name="__dat1" localSheetId="12">'[2]work Q real'!#REF!</definedName>
    <definedName name="__dat1" localSheetId="35">'[2]work Q real'!#REF!</definedName>
    <definedName name="__dat1" localSheetId="23">'[2]work Q real'!#REF!</definedName>
    <definedName name="__dat1">'[2]work Q real'!#REF!</definedName>
    <definedName name="__dat2" localSheetId="13">#REF!</definedName>
    <definedName name="__dat2" localSheetId="15">#REF!</definedName>
    <definedName name="__dat2" localSheetId="16">#REF!</definedName>
    <definedName name="__dat2" localSheetId="20">#REF!</definedName>
    <definedName name="__dat2" localSheetId="22">#REF!</definedName>
    <definedName name="__dat2" localSheetId="30">#REF!</definedName>
    <definedName name="__dat2" localSheetId="12">#REF!</definedName>
    <definedName name="__dat2" localSheetId="5">#REF!</definedName>
    <definedName name="__dat2" localSheetId="29">#REF!</definedName>
    <definedName name="__dat2" localSheetId="35">#REF!</definedName>
    <definedName name="__dat2" localSheetId="23">#REF!</definedName>
    <definedName name="__dat2" localSheetId="26">#REF!</definedName>
    <definedName name="__dat2">#REF!</definedName>
    <definedName name="__EXP5" localSheetId="13">#REF!</definedName>
    <definedName name="__EXP5" localSheetId="15">#REF!</definedName>
    <definedName name="__EXP5" localSheetId="16">#REF!</definedName>
    <definedName name="__EXP5" localSheetId="20">#REF!</definedName>
    <definedName name="__EXP5" localSheetId="22">#REF!</definedName>
    <definedName name="__EXP5" localSheetId="30">#REF!</definedName>
    <definedName name="__EXP5" localSheetId="12">#REF!</definedName>
    <definedName name="__EXP5" localSheetId="5">#REF!</definedName>
    <definedName name="__EXP5" localSheetId="29">#REF!</definedName>
    <definedName name="__EXP5" localSheetId="35">#REF!</definedName>
    <definedName name="__EXP5" localSheetId="23">#REF!</definedName>
    <definedName name="__EXP5" localSheetId="26">#REF!</definedName>
    <definedName name="__EXP5">#REF!</definedName>
    <definedName name="__EXP6" localSheetId="13">#REF!</definedName>
    <definedName name="__EXP6" localSheetId="15">#REF!</definedName>
    <definedName name="__EXP6" localSheetId="16">#REF!</definedName>
    <definedName name="__EXP6" localSheetId="20">#REF!</definedName>
    <definedName name="__EXP6" localSheetId="22">#REF!</definedName>
    <definedName name="__EXP6" localSheetId="30">#REF!</definedName>
    <definedName name="__EXP6" localSheetId="12">#REF!</definedName>
    <definedName name="__EXP6" localSheetId="5">#REF!</definedName>
    <definedName name="__EXP6" localSheetId="29">#REF!</definedName>
    <definedName name="__EXP6" localSheetId="35">#REF!</definedName>
    <definedName name="__EXP6" localSheetId="23">#REF!</definedName>
    <definedName name="__EXP6" localSheetId="26">#REF!</definedName>
    <definedName name="__EXP6">#REF!</definedName>
    <definedName name="__EXP7" localSheetId="13">#REF!</definedName>
    <definedName name="__EXP7" localSheetId="15">#REF!</definedName>
    <definedName name="__EXP7" localSheetId="16">#REF!</definedName>
    <definedName name="__EXP7" localSheetId="20">#REF!</definedName>
    <definedName name="__EXP7" localSheetId="22">#REF!</definedName>
    <definedName name="__EXP7" localSheetId="30">#REF!</definedName>
    <definedName name="__EXP7" localSheetId="12">#REF!</definedName>
    <definedName name="__EXP7" localSheetId="5">#REF!</definedName>
    <definedName name="__EXP7" localSheetId="29">#REF!</definedName>
    <definedName name="__EXP7" localSheetId="35">#REF!</definedName>
    <definedName name="__EXP7" localSheetId="23">#REF!</definedName>
    <definedName name="__EXP7" localSheetId="26">#REF!</definedName>
    <definedName name="__EXP7">#REF!</definedName>
    <definedName name="__EXP9" localSheetId="13">#REF!</definedName>
    <definedName name="__EXP9" localSheetId="15">#REF!</definedName>
    <definedName name="__EXP9" localSheetId="16">#REF!</definedName>
    <definedName name="__EXP9" localSheetId="20">#REF!</definedName>
    <definedName name="__EXP9" localSheetId="22">#REF!</definedName>
    <definedName name="__EXP9" localSheetId="30">#REF!</definedName>
    <definedName name="__EXP9" localSheetId="12">#REF!</definedName>
    <definedName name="__EXP9" localSheetId="5">#REF!</definedName>
    <definedName name="__EXP9" localSheetId="29">#REF!</definedName>
    <definedName name="__EXP9" localSheetId="35">#REF!</definedName>
    <definedName name="__EXP9" localSheetId="23">#REF!</definedName>
    <definedName name="__EXP9" localSheetId="26">#REF!</definedName>
    <definedName name="__EXP9">#REF!</definedName>
    <definedName name="__IMP10" localSheetId="13">#REF!</definedName>
    <definedName name="__IMP10" localSheetId="15">#REF!</definedName>
    <definedName name="__IMP10" localSheetId="16">#REF!</definedName>
    <definedName name="__IMP10" localSheetId="20">#REF!</definedName>
    <definedName name="__IMP10" localSheetId="22">#REF!</definedName>
    <definedName name="__IMP10" localSheetId="30">#REF!</definedName>
    <definedName name="__IMP10" localSheetId="12">#REF!</definedName>
    <definedName name="__IMP10" localSheetId="5">#REF!</definedName>
    <definedName name="__IMP10" localSheetId="29">#REF!</definedName>
    <definedName name="__IMP10" localSheetId="35">#REF!</definedName>
    <definedName name="__IMP10" localSheetId="23">#REF!</definedName>
    <definedName name="__IMP10" localSheetId="26">#REF!</definedName>
    <definedName name="__IMP10">#REF!</definedName>
    <definedName name="__IMP2" localSheetId="13">#REF!</definedName>
    <definedName name="__IMP2" localSheetId="15">#REF!</definedName>
    <definedName name="__IMP2" localSheetId="16">#REF!</definedName>
    <definedName name="__IMP2" localSheetId="20">#REF!</definedName>
    <definedName name="__IMP2" localSheetId="22">#REF!</definedName>
    <definedName name="__IMP2" localSheetId="30">#REF!</definedName>
    <definedName name="__IMP2" localSheetId="12">#REF!</definedName>
    <definedName name="__IMP2" localSheetId="5">#REF!</definedName>
    <definedName name="__IMP2" localSheetId="29">#REF!</definedName>
    <definedName name="__IMP2" localSheetId="35">#REF!</definedName>
    <definedName name="__IMP2" localSheetId="23">#REF!</definedName>
    <definedName name="__IMP2" localSheetId="26">#REF!</definedName>
    <definedName name="__IMP2">#REF!</definedName>
    <definedName name="__IMP4" localSheetId="13">#REF!</definedName>
    <definedName name="__IMP4" localSheetId="15">#REF!</definedName>
    <definedName name="__IMP4" localSheetId="16">#REF!</definedName>
    <definedName name="__IMP4" localSheetId="20">#REF!</definedName>
    <definedName name="__IMP4" localSheetId="22">#REF!</definedName>
    <definedName name="__IMP4" localSheetId="30">#REF!</definedName>
    <definedName name="__IMP4" localSheetId="12">#REF!</definedName>
    <definedName name="__IMP4" localSheetId="5">#REF!</definedName>
    <definedName name="__IMP4" localSheetId="29">#REF!</definedName>
    <definedName name="__IMP4" localSheetId="35">#REF!</definedName>
    <definedName name="__IMP4" localSheetId="23">#REF!</definedName>
    <definedName name="__IMP4" localSheetId="26">#REF!</definedName>
    <definedName name="__IMP4">#REF!</definedName>
    <definedName name="__IMP6" localSheetId="13">#REF!</definedName>
    <definedName name="__IMP6" localSheetId="15">#REF!</definedName>
    <definedName name="__IMP6" localSheetId="16">#REF!</definedName>
    <definedName name="__IMP6" localSheetId="20">#REF!</definedName>
    <definedName name="__IMP6" localSheetId="22">#REF!</definedName>
    <definedName name="__IMP6" localSheetId="30">#REF!</definedName>
    <definedName name="__IMP6" localSheetId="12">#REF!</definedName>
    <definedName name="__IMP6" localSheetId="5">#REF!</definedName>
    <definedName name="__IMP6" localSheetId="29">#REF!</definedName>
    <definedName name="__IMP6" localSheetId="35">#REF!</definedName>
    <definedName name="__IMP6" localSheetId="23">#REF!</definedName>
    <definedName name="__IMP6" localSheetId="26">#REF!</definedName>
    <definedName name="__IMP6">#REF!</definedName>
    <definedName name="__IMP7" localSheetId="13">#REF!</definedName>
    <definedName name="__IMP7" localSheetId="15">#REF!</definedName>
    <definedName name="__IMP7" localSheetId="16">#REF!</definedName>
    <definedName name="__IMP7" localSheetId="20">#REF!</definedName>
    <definedName name="__IMP7" localSheetId="22">#REF!</definedName>
    <definedName name="__IMP7" localSheetId="30">#REF!</definedName>
    <definedName name="__IMP7" localSheetId="12">#REF!</definedName>
    <definedName name="__IMP7" localSheetId="5">#REF!</definedName>
    <definedName name="__IMP7" localSheetId="29">#REF!</definedName>
    <definedName name="__IMP7" localSheetId="35">#REF!</definedName>
    <definedName name="__IMP7" localSheetId="23">#REF!</definedName>
    <definedName name="__IMP7" localSheetId="26">#REF!</definedName>
    <definedName name="__IMP7">#REF!</definedName>
    <definedName name="__IMP8" localSheetId="13">#REF!</definedName>
    <definedName name="__IMP8" localSheetId="15">#REF!</definedName>
    <definedName name="__IMP8" localSheetId="16">#REF!</definedName>
    <definedName name="__IMP8" localSheetId="20">#REF!</definedName>
    <definedName name="__IMP8" localSheetId="22">#REF!</definedName>
    <definedName name="__IMP8" localSheetId="30">#REF!</definedName>
    <definedName name="__IMP8" localSheetId="12">#REF!</definedName>
    <definedName name="__IMP8" localSheetId="5">#REF!</definedName>
    <definedName name="__IMP8" localSheetId="29">#REF!</definedName>
    <definedName name="__IMP8" localSheetId="35">#REF!</definedName>
    <definedName name="__IMP8" localSheetId="23">#REF!</definedName>
    <definedName name="__IMP8" localSheetId="26">#REF!</definedName>
    <definedName name="__IMP8">#REF!</definedName>
    <definedName name="__MTS2" localSheetId="13">'[3]Annual Tables'!#REF!</definedName>
    <definedName name="__MTS2" localSheetId="15">'[3]Annual Tables'!#REF!</definedName>
    <definedName name="__MTS2" localSheetId="16">'[3]Annual Tables'!#REF!</definedName>
    <definedName name="__MTS2" localSheetId="20">'[3]Annual Tables'!#REF!</definedName>
    <definedName name="__MTS2" localSheetId="12">'[3]Annual Tables'!#REF!</definedName>
    <definedName name="__MTS2" localSheetId="35">'[3]Annual Tables'!#REF!</definedName>
    <definedName name="__MTS2" localSheetId="23">'[3]Annual Tables'!#REF!</definedName>
    <definedName name="__MTS2">'[3]Annual Tables'!#REF!</definedName>
    <definedName name="__OUT1" localSheetId="13">#REF!</definedName>
    <definedName name="__OUT1" localSheetId="15">#REF!</definedName>
    <definedName name="__OUT1" localSheetId="16">#REF!</definedName>
    <definedName name="__OUT1" localSheetId="20">#REF!</definedName>
    <definedName name="__OUT1" localSheetId="22">#REF!</definedName>
    <definedName name="__OUT1" localSheetId="30">#REF!</definedName>
    <definedName name="__OUT1" localSheetId="12">#REF!</definedName>
    <definedName name="__OUT1" localSheetId="5">#REF!</definedName>
    <definedName name="__OUT1" localSheetId="29">#REF!</definedName>
    <definedName name="__OUT1" localSheetId="35">#REF!</definedName>
    <definedName name="__OUT1" localSheetId="23">#REF!</definedName>
    <definedName name="__OUT1" localSheetId="26">#REF!</definedName>
    <definedName name="__OUT1">#REF!</definedName>
    <definedName name="__OUT2" localSheetId="13">#REF!</definedName>
    <definedName name="__OUT2" localSheetId="15">#REF!</definedName>
    <definedName name="__OUT2" localSheetId="16">#REF!</definedName>
    <definedName name="__OUT2" localSheetId="20">#REF!</definedName>
    <definedName name="__OUT2" localSheetId="22">#REF!</definedName>
    <definedName name="__OUT2" localSheetId="30">#REF!</definedName>
    <definedName name="__OUT2" localSheetId="12">#REF!</definedName>
    <definedName name="__OUT2" localSheetId="5">#REF!</definedName>
    <definedName name="__OUT2" localSheetId="29">#REF!</definedName>
    <definedName name="__OUT2" localSheetId="35">#REF!</definedName>
    <definedName name="__OUT2" localSheetId="23">#REF!</definedName>
    <definedName name="__OUT2" localSheetId="26">#REF!</definedName>
    <definedName name="__OUT2">#REF!</definedName>
    <definedName name="__PAG2" localSheetId="13">[3]Index!#REF!</definedName>
    <definedName name="__PAG2" localSheetId="15">[3]Index!#REF!</definedName>
    <definedName name="__PAG2" localSheetId="16">[3]Index!#REF!</definedName>
    <definedName name="__PAG2" localSheetId="20">[3]Index!#REF!</definedName>
    <definedName name="__PAG2" localSheetId="12">[3]Index!#REF!</definedName>
    <definedName name="__PAG2" localSheetId="35">[3]Index!#REF!</definedName>
    <definedName name="__PAG2" localSheetId="23">[3]Index!#REF!</definedName>
    <definedName name="__PAG2">[3]Index!#REF!</definedName>
    <definedName name="__PAG3" localSheetId="13">[3]Index!#REF!</definedName>
    <definedName name="__PAG3" localSheetId="15">[3]Index!#REF!</definedName>
    <definedName name="__PAG3" localSheetId="16">[3]Index!#REF!</definedName>
    <definedName name="__PAG3" localSheetId="12">[3]Index!#REF!</definedName>
    <definedName name="__PAG3" localSheetId="35">[3]Index!#REF!</definedName>
    <definedName name="__PAG3" localSheetId="23">[3]Index!#REF!</definedName>
    <definedName name="__PAG3">[3]Index!#REF!</definedName>
    <definedName name="__PAG4" localSheetId="13">[3]Index!#REF!</definedName>
    <definedName name="__PAG4" localSheetId="15">[3]Index!#REF!</definedName>
    <definedName name="__PAG4" localSheetId="16">[3]Index!#REF!</definedName>
    <definedName name="__PAG4" localSheetId="12">[3]Index!#REF!</definedName>
    <definedName name="__PAG4" localSheetId="35">[3]Index!#REF!</definedName>
    <definedName name="__PAG4" localSheetId="23">[3]Index!#REF!</definedName>
    <definedName name="__PAG4">[3]Index!#REF!</definedName>
    <definedName name="__PAG5" localSheetId="13">[3]Index!#REF!</definedName>
    <definedName name="__PAG5" localSheetId="15">[3]Index!#REF!</definedName>
    <definedName name="__PAG5" localSheetId="16">[3]Index!#REF!</definedName>
    <definedName name="__PAG5" localSheetId="12">[3]Index!#REF!</definedName>
    <definedName name="__PAG5" localSheetId="35">[3]Index!#REF!</definedName>
    <definedName name="__PAG5" localSheetId="23">[3]Index!#REF!</definedName>
    <definedName name="__PAG5">[3]Index!#REF!</definedName>
    <definedName name="__PAG6" localSheetId="13">[3]Index!#REF!</definedName>
    <definedName name="__PAG6" localSheetId="15">[3]Index!#REF!</definedName>
    <definedName name="__PAG6" localSheetId="16">[3]Index!#REF!</definedName>
    <definedName name="__PAG6" localSheetId="12">[3]Index!#REF!</definedName>
    <definedName name="__PAG6" localSheetId="35">[3]Index!#REF!</definedName>
    <definedName name="__PAG6" localSheetId="23">[3]Index!#REF!</definedName>
    <definedName name="__PAG6">[3]Index!#REF!</definedName>
    <definedName name="__PAG7" localSheetId="13">#REF!</definedName>
    <definedName name="__PAG7" localSheetId="15">#REF!</definedName>
    <definedName name="__PAG7" localSheetId="16">#REF!</definedName>
    <definedName name="__PAG7" localSheetId="20">#REF!</definedName>
    <definedName name="__PAG7" localSheetId="22">#REF!</definedName>
    <definedName name="__PAG7" localSheetId="30">#REF!</definedName>
    <definedName name="__PAG7" localSheetId="12">#REF!</definedName>
    <definedName name="__PAG7" localSheetId="5">#REF!</definedName>
    <definedName name="__PAG7" localSheetId="29">#REF!</definedName>
    <definedName name="__PAG7" localSheetId="35">#REF!</definedName>
    <definedName name="__PAG7" localSheetId="23">#REF!</definedName>
    <definedName name="__PAG7" localSheetId="26">#REF!</definedName>
    <definedName name="__PAG7">#REF!</definedName>
    <definedName name="__pro2001" localSheetId="35">[4]pro2001!$A$1:$B$72</definedName>
    <definedName name="__pro2001">[12]pro2001!$A$1:$B$72</definedName>
    <definedName name="__RES2" localSheetId="13">[1]RES!#REF!</definedName>
    <definedName name="__RES2" localSheetId="15">[1]RES!#REF!</definedName>
    <definedName name="__RES2" localSheetId="16">[1]RES!#REF!</definedName>
    <definedName name="__RES2" localSheetId="30">[1]RES!#REF!</definedName>
    <definedName name="__RES2" localSheetId="12">[1]RES!#REF!</definedName>
    <definedName name="__RES2" localSheetId="35">[1]RES!#REF!</definedName>
    <definedName name="__RES2" localSheetId="23">[1]RES!#REF!</definedName>
    <definedName name="__RES2">[1]RES!#REF!</definedName>
    <definedName name="__TAB1" localSheetId="13">#REF!</definedName>
    <definedName name="__TAB1" localSheetId="15">#REF!</definedName>
    <definedName name="__TAB1" localSheetId="16">#REF!</definedName>
    <definedName name="__TAB1" localSheetId="20">#REF!</definedName>
    <definedName name="__TAB1" localSheetId="22">#REF!</definedName>
    <definedName name="__TAB1" localSheetId="30">#REF!</definedName>
    <definedName name="__TAB1" localSheetId="12">#REF!</definedName>
    <definedName name="__TAB1" localSheetId="5">#REF!</definedName>
    <definedName name="__TAB1" localSheetId="29">#REF!</definedName>
    <definedName name="__TAB1" localSheetId="35">#REF!</definedName>
    <definedName name="__TAB1" localSheetId="23">#REF!</definedName>
    <definedName name="__TAB1" localSheetId="26">#REF!</definedName>
    <definedName name="__TAB1">#REF!</definedName>
    <definedName name="__TAB10" localSheetId="13">#REF!</definedName>
    <definedName name="__TAB10" localSheetId="15">#REF!</definedName>
    <definedName name="__TAB10" localSheetId="16">#REF!</definedName>
    <definedName name="__TAB10" localSheetId="20">#REF!</definedName>
    <definedName name="__TAB10" localSheetId="22">#REF!</definedName>
    <definedName name="__TAB10" localSheetId="30">#REF!</definedName>
    <definedName name="__TAB10" localSheetId="12">#REF!</definedName>
    <definedName name="__TAB10" localSheetId="5">#REF!</definedName>
    <definedName name="__TAB10" localSheetId="29">#REF!</definedName>
    <definedName name="__TAB10" localSheetId="35">#REF!</definedName>
    <definedName name="__TAB10" localSheetId="23">#REF!</definedName>
    <definedName name="__TAB10" localSheetId="26">#REF!</definedName>
    <definedName name="__TAB10">#REF!</definedName>
    <definedName name="__TAB12" localSheetId="13">#REF!</definedName>
    <definedName name="__TAB12" localSheetId="15">#REF!</definedName>
    <definedName name="__TAB12" localSheetId="16">#REF!</definedName>
    <definedName name="__TAB12" localSheetId="20">#REF!</definedName>
    <definedName name="__TAB12" localSheetId="22">#REF!</definedName>
    <definedName name="__TAB12" localSheetId="30">#REF!</definedName>
    <definedName name="__TAB12" localSheetId="12">#REF!</definedName>
    <definedName name="__TAB12" localSheetId="5">#REF!</definedName>
    <definedName name="__TAB12" localSheetId="29">#REF!</definedName>
    <definedName name="__TAB12" localSheetId="35">#REF!</definedName>
    <definedName name="__TAB12" localSheetId="23">#REF!</definedName>
    <definedName name="__TAB12" localSheetId="26">#REF!</definedName>
    <definedName name="__TAB12">#REF!</definedName>
    <definedName name="__Tab19" localSheetId="13">#REF!</definedName>
    <definedName name="__Tab19" localSheetId="15">#REF!</definedName>
    <definedName name="__Tab19" localSheetId="16">#REF!</definedName>
    <definedName name="__Tab19" localSheetId="20">#REF!</definedName>
    <definedName name="__Tab19" localSheetId="22">#REF!</definedName>
    <definedName name="__Tab19" localSheetId="30">#REF!</definedName>
    <definedName name="__Tab19" localSheetId="12">#REF!</definedName>
    <definedName name="__Tab19" localSheetId="5">#REF!</definedName>
    <definedName name="__Tab19" localSheetId="29">#REF!</definedName>
    <definedName name="__Tab19" localSheetId="35">#REF!</definedName>
    <definedName name="__Tab19" localSheetId="23">#REF!</definedName>
    <definedName name="__Tab19" localSheetId="26">#REF!</definedName>
    <definedName name="__Tab19">#REF!</definedName>
    <definedName name="__TAB2" localSheetId="13">#REF!</definedName>
    <definedName name="__TAB2" localSheetId="15">#REF!</definedName>
    <definedName name="__TAB2" localSheetId="16">#REF!</definedName>
    <definedName name="__TAB2" localSheetId="20">#REF!</definedName>
    <definedName name="__TAB2" localSheetId="22">#REF!</definedName>
    <definedName name="__TAB2" localSheetId="30">#REF!</definedName>
    <definedName name="__TAB2" localSheetId="12">#REF!</definedName>
    <definedName name="__TAB2" localSheetId="5">#REF!</definedName>
    <definedName name="__TAB2" localSheetId="29">#REF!</definedName>
    <definedName name="__TAB2" localSheetId="35">#REF!</definedName>
    <definedName name="__TAB2" localSheetId="23">#REF!</definedName>
    <definedName name="__TAB2" localSheetId="26">#REF!</definedName>
    <definedName name="__TAB2">#REF!</definedName>
    <definedName name="__Tab20" localSheetId="13">#REF!</definedName>
    <definedName name="__Tab20" localSheetId="15">#REF!</definedName>
    <definedName name="__Tab20" localSheetId="16">#REF!</definedName>
    <definedName name="__Tab20" localSheetId="20">#REF!</definedName>
    <definedName name="__Tab20" localSheetId="22">#REF!</definedName>
    <definedName name="__Tab20" localSheetId="30">#REF!</definedName>
    <definedName name="__Tab20" localSheetId="12">#REF!</definedName>
    <definedName name="__Tab20" localSheetId="5">#REF!</definedName>
    <definedName name="__Tab20" localSheetId="29">#REF!</definedName>
    <definedName name="__Tab20" localSheetId="35">#REF!</definedName>
    <definedName name="__Tab20" localSheetId="23">#REF!</definedName>
    <definedName name="__Tab20" localSheetId="26">#REF!</definedName>
    <definedName name="__Tab20">#REF!</definedName>
    <definedName name="__Tab21" localSheetId="13">#REF!</definedName>
    <definedName name="__Tab21" localSheetId="15">#REF!</definedName>
    <definedName name="__Tab21" localSheetId="16">#REF!</definedName>
    <definedName name="__Tab21" localSheetId="20">#REF!</definedName>
    <definedName name="__Tab21" localSheetId="22">#REF!</definedName>
    <definedName name="__Tab21" localSheetId="30">#REF!</definedName>
    <definedName name="__Tab21" localSheetId="12">#REF!</definedName>
    <definedName name="__Tab21" localSheetId="5">#REF!</definedName>
    <definedName name="__Tab21" localSheetId="29">#REF!</definedName>
    <definedName name="__Tab21" localSheetId="35">#REF!</definedName>
    <definedName name="__Tab21" localSheetId="23">#REF!</definedName>
    <definedName name="__Tab21" localSheetId="26">#REF!</definedName>
    <definedName name="__Tab21">#REF!</definedName>
    <definedName name="__Tab22" localSheetId="13">#REF!</definedName>
    <definedName name="__Tab22" localSheetId="15">#REF!</definedName>
    <definedName name="__Tab22" localSheetId="16">#REF!</definedName>
    <definedName name="__Tab22" localSheetId="20">#REF!</definedName>
    <definedName name="__Tab22" localSheetId="22">#REF!</definedName>
    <definedName name="__Tab22" localSheetId="30">#REF!</definedName>
    <definedName name="__Tab22" localSheetId="12">#REF!</definedName>
    <definedName name="__Tab22" localSheetId="5">#REF!</definedName>
    <definedName name="__Tab22" localSheetId="29">#REF!</definedName>
    <definedName name="__Tab22" localSheetId="35">#REF!</definedName>
    <definedName name="__Tab22" localSheetId="23">#REF!</definedName>
    <definedName name="__Tab22" localSheetId="26">#REF!</definedName>
    <definedName name="__Tab22">#REF!</definedName>
    <definedName name="__Tab23" localSheetId="13">#REF!</definedName>
    <definedName name="__Tab23" localSheetId="15">#REF!</definedName>
    <definedName name="__Tab23" localSheetId="16">#REF!</definedName>
    <definedName name="__Tab23" localSheetId="20">#REF!</definedName>
    <definedName name="__Tab23" localSheetId="22">#REF!</definedName>
    <definedName name="__Tab23" localSheetId="30">#REF!</definedName>
    <definedName name="__Tab23" localSheetId="12">#REF!</definedName>
    <definedName name="__Tab23" localSheetId="5">#REF!</definedName>
    <definedName name="__Tab23" localSheetId="29">#REF!</definedName>
    <definedName name="__Tab23" localSheetId="35">#REF!</definedName>
    <definedName name="__Tab23" localSheetId="23">#REF!</definedName>
    <definedName name="__Tab23" localSheetId="26">#REF!</definedName>
    <definedName name="__Tab23">#REF!</definedName>
    <definedName name="__Tab24" localSheetId="13">#REF!</definedName>
    <definedName name="__Tab24" localSheetId="15">#REF!</definedName>
    <definedName name="__Tab24" localSheetId="16">#REF!</definedName>
    <definedName name="__Tab24" localSheetId="20">#REF!</definedName>
    <definedName name="__Tab24" localSheetId="22">#REF!</definedName>
    <definedName name="__Tab24" localSheetId="30">#REF!</definedName>
    <definedName name="__Tab24" localSheetId="12">#REF!</definedName>
    <definedName name="__Tab24" localSheetId="5">#REF!</definedName>
    <definedName name="__Tab24" localSheetId="29">#REF!</definedName>
    <definedName name="__Tab24" localSheetId="35">#REF!</definedName>
    <definedName name="__Tab24" localSheetId="23">#REF!</definedName>
    <definedName name="__Tab24" localSheetId="26">#REF!</definedName>
    <definedName name="__Tab24">#REF!</definedName>
    <definedName name="__Tab26" localSheetId="13">#REF!</definedName>
    <definedName name="__Tab26" localSheetId="15">#REF!</definedName>
    <definedName name="__Tab26" localSheetId="16">#REF!</definedName>
    <definedName name="__Tab26" localSheetId="20">#REF!</definedName>
    <definedName name="__Tab26" localSheetId="22">#REF!</definedName>
    <definedName name="__Tab26" localSheetId="30">#REF!</definedName>
    <definedName name="__Tab26" localSheetId="12">#REF!</definedName>
    <definedName name="__Tab26" localSheetId="5">#REF!</definedName>
    <definedName name="__Tab26" localSheetId="29">#REF!</definedName>
    <definedName name="__Tab26" localSheetId="35">#REF!</definedName>
    <definedName name="__Tab26" localSheetId="23">#REF!</definedName>
    <definedName name="__Tab26" localSheetId="26">#REF!</definedName>
    <definedName name="__Tab26">#REF!</definedName>
    <definedName name="__Tab27" localSheetId="13">#REF!</definedName>
    <definedName name="__Tab27" localSheetId="15">#REF!</definedName>
    <definedName name="__Tab27" localSheetId="16">#REF!</definedName>
    <definedName name="__Tab27" localSheetId="20">#REF!</definedName>
    <definedName name="__Tab27" localSheetId="22">#REF!</definedName>
    <definedName name="__Tab27" localSheetId="30">#REF!</definedName>
    <definedName name="__Tab27" localSheetId="12">#REF!</definedName>
    <definedName name="__Tab27" localSheetId="5">#REF!</definedName>
    <definedName name="__Tab27" localSheetId="29">#REF!</definedName>
    <definedName name="__Tab27" localSheetId="35">#REF!</definedName>
    <definedName name="__Tab27" localSheetId="23">#REF!</definedName>
    <definedName name="__Tab27" localSheetId="26">#REF!</definedName>
    <definedName name="__Tab27">#REF!</definedName>
    <definedName name="__Tab28" localSheetId="13">#REF!</definedName>
    <definedName name="__Tab28" localSheetId="15">#REF!</definedName>
    <definedName name="__Tab28" localSheetId="16">#REF!</definedName>
    <definedName name="__Tab28" localSheetId="20">#REF!</definedName>
    <definedName name="__Tab28" localSheetId="22">#REF!</definedName>
    <definedName name="__Tab28" localSheetId="30">#REF!</definedName>
    <definedName name="__Tab28" localSheetId="12">#REF!</definedName>
    <definedName name="__Tab28" localSheetId="5">#REF!</definedName>
    <definedName name="__Tab28" localSheetId="29">#REF!</definedName>
    <definedName name="__Tab28" localSheetId="35">#REF!</definedName>
    <definedName name="__Tab28" localSheetId="23">#REF!</definedName>
    <definedName name="__Tab28" localSheetId="26">#REF!</definedName>
    <definedName name="__Tab28">#REF!</definedName>
    <definedName name="__Tab29" localSheetId="13">#REF!</definedName>
    <definedName name="__Tab29" localSheetId="15">#REF!</definedName>
    <definedName name="__Tab29" localSheetId="16">#REF!</definedName>
    <definedName name="__Tab29" localSheetId="20">#REF!</definedName>
    <definedName name="__Tab29" localSheetId="22">#REF!</definedName>
    <definedName name="__Tab29" localSheetId="30">#REF!</definedName>
    <definedName name="__Tab29" localSheetId="12">#REF!</definedName>
    <definedName name="__Tab29" localSheetId="5">#REF!</definedName>
    <definedName name="__Tab29" localSheetId="29">#REF!</definedName>
    <definedName name="__Tab29" localSheetId="35">#REF!</definedName>
    <definedName name="__Tab29" localSheetId="23">#REF!</definedName>
    <definedName name="__Tab29" localSheetId="26">#REF!</definedName>
    <definedName name="__Tab29">#REF!</definedName>
    <definedName name="__TAB3" localSheetId="13">#REF!</definedName>
    <definedName name="__TAB3" localSheetId="15">#REF!</definedName>
    <definedName name="__TAB3" localSheetId="16">#REF!</definedName>
    <definedName name="__TAB3" localSheetId="20">#REF!</definedName>
    <definedName name="__TAB3" localSheetId="22">#REF!</definedName>
    <definedName name="__TAB3" localSheetId="30">#REF!</definedName>
    <definedName name="__TAB3" localSheetId="12">#REF!</definedName>
    <definedName name="__TAB3" localSheetId="5">#REF!</definedName>
    <definedName name="__TAB3" localSheetId="29">#REF!</definedName>
    <definedName name="__TAB3" localSheetId="35">#REF!</definedName>
    <definedName name="__TAB3" localSheetId="23">#REF!</definedName>
    <definedName name="__TAB3" localSheetId="26">#REF!</definedName>
    <definedName name="__TAB3">#REF!</definedName>
    <definedName name="__Tab30" localSheetId="13">#REF!</definedName>
    <definedName name="__Tab30" localSheetId="15">#REF!</definedName>
    <definedName name="__Tab30" localSheetId="16">#REF!</definedName>
    <definedName name="__Tab30" localSheetId="20">#REF!</definedName>
    <definedName name="__Tab30" localSheetId="22">#REF!</definedName>
    <definedName name="__Tab30" localSheetId="30">#REF!</definedName>
    <definedName name="__Tab30" localSheetId="12">#REF!</definedName>
    <definedName name="__Tab30" localSheetId="5">#REF!</definedName>
    <definedName name="__Tab30" localSheetId="29">#REF!</definedName>
    <definedName name="__Tab30" localSheetId="35">#REF!</definedName>
    <definedName name="__Tab30" localSheetId="23">#REF!</definedName>
    <definedName name="__Tab30" localSheetId="26">#REF!</definedName>
    <definedName name="__Tab30">#REF!</definedName>
    <definedName name="__Tab31" localSheetId="13">#REF!</definedName>
    <definedName name="__Tab31" localSheetId="15">#REF!</definedName>
    <definedName name="__Tab31" localSheetId="16">#REF!</definedName>
    <definedName name="__Tab31" localSheetId="20">#REF!</definedName>
    <definedName name="__Tab31" localSheetId="22">#REF!</definedName>
    <definedName name="__Tab31" localSheetId="30">#REF!</definedName>
    <definedName name="__Tab31" localSheetId="12">#REF!</definedName>
    <definedName name="__Tab31" localSheetId="5">#REF!</definedName>
    <definedName name="__Tab31" localSheetId="29">#REF!</definedName>
    <definedName name="__Tab31" localSheetId="35">#REF!</definedName>
    <definedName name="__Tab31" localSheetId="23">#REF!</definedName>
    <definedName name="__Tab31" localSheetId="26">#REF!</definedName>
    <definedName name="__Tab31">#REF!</definedName>
    <definedName name="__Tab32" localSheetId="13">#REF!</definedName>
    <definedName name="__Tab32" localSheetId="15">#REF!</definedName>
    <definedName name="__Tab32" localSheetId="16">#REF!</definedName>
    <definedName name="__Tab32" localSheetId="20">#REF!</definedName>
    <definedName name="__Tab32" localSheetId="22">#REF!</definedName>
    <definedName name="__Tab32" localSheetId="30">#REF!</definedName>
    <definedName name="__Tab32" localSheetId="12">#REF!</definedName>
    <definedName name="__Tab32" localSheetId="5">#REF!</definedName>
    <definedName name="__Tab32" localSheetId="29">#REF!</definedName>
    <definedName name="__Tab32" localSheetId="35">#REF!</definedName>
    <definedName name="__Tab32" localSheetId="23">#REF!</definedName>
    <definedName name="__Tab32" localSheetId="26">#REF!</definedName>
    <definedName name="__Tab32">#REF!</definedName>
    <definedName name="__Tab33" localSheetId="13">#REF!</definedName>
    <definedName name="__Tab33" localSheetId="15">#REF!</definedName>
    <definedName name="__Tab33" localSheetId="16">#REF!</definedName>
    <definedName name="__Tab33" localSheetId="20">#REF!</definedName>
    <definedName name="__Tab33" localSheetId="22">#REF!</definedName>
    <definedName name="__Tab33" localSheetId="30">#REF!</definedName>
    <definedName name="__Tab33" localSheetId="12">#REF!</definedName>
    <definedName name="__Tab33" localSheetId="5">#REF!</definedName>
    <definedName name="__Tab33" localSheetId="29">#REF!</definedName>
    <definedName name="__Tab33" localSheetId="35">#REF!</definedName>
    <definedName name="__Tab33" localSheetId="23">#REF!</definedName>
    <definedName name="__Tab33" localSheetId="26">#REF!</definedName>
    <definedName name="__Tab33">#REF!</definedName>
    <definedName name="__Tab34" localSheetId="13">#REF!</definedName>
    <definedName name="__Tab34" localSheetId="15">#REF!</definedName>
    <definedName name="__Tab34" localSheetId="16">#REF!</definedName>
    <definedName name="__Tab34" localSheetId="20">#REF!</definedName>
    <definedName name="__Tab34" localSheetId="22">#REF!</definedName>
    <definedName name="__Tab34" localSheetId="30">#REF!</definedName>
    <definedName name="__Tab34" localSheetId="12">#REF!</definedName>
    <definedName name="__Tab34" localSheetId="5">#REF!</definedName>
    <definedName name="__Tab34" localSheetId="29">#REF!</definedName>
    <definedName name="__Tab34" localSheetId="35">#REF!</definedName>
    <definedName name="__Tab34" localSheetId="23">#REF!</definedName>
    <definedName name="__Tab34" localSheetId="26">#REF!</definedName>
    <definedName name="__Tab34">#REF!</definedName>
    <definedName name="__Tab35" localSheetId="13">#REF!</definedName>
    <definedName name="__Tab35" localSheetId="15">#REF!</definedName>
    <definedName name="__Tab35" localSheetId="16">#REF!</definedName>
    <definedName name="__Tab35" localSheetId="20">#REF!</definedName>
    <definedName name="__Tab35" localSheetId="22">#REF!</definedName>
    <definedName name="__Tab35" localSheetId="30">#REF!</definedName>
    <definedName name="__Tab35" localSheetId="12">#REF!</definedName>
    <definedName name="__Tab35" localSheetId="5">#REF!</definedName>
    <definedName name="__Tab35" localSheetId="29">#REF!</definedName>
    <definedName name="__Tab35" localSheetId="35">#REF!</definedName>
    <definedName name="__Tab35" localSheetId="23">#REF!</definedName>
    <definedName name="__Tab35" localSheetId="26">#REF!</definedName>
    <definedName name="__Tab35">#REF!</definedName>
    <definedName name="__TAB4" localSheetId="13">#REF!</definedName>
    <definedName name="__TAB4" localSheetId="15">#REF!</definedName>
    <definedName name="__TAB4" localSheetId="16">#REF!</definedName>
    <definedName name="__TAB4" localSheetId="20">#REF!</definedName>
    <definedName name="__TAB4" localSheetId="22">#REF!</definedName>
    <definedName name="__TAB4" localSheetId="30">#REF!</definedName>
    <definedName name="__TAB4" localSheetId="12">#REF!</definedName>
    <definedName name="__TAB4" localSheetId="5">#REF!</definedName>
    <definedName name="__TAB4" localSheetId="29">#REF!</definedName>
    <definedName name="__TAB4" localSheetId="35">#REF!</definedName>
    <definedName name="__TAB4" localSheetId="23">#REF!</definedName>
    <definedName name="__TAB4" localSheetId="26">#REF!</definedName>
    <definedName name="__TAB4">#REF!</definedName>
    <definedName name="__TAB5" localSheetId="13">#REF!</definedName>
    <definedName name="__TAB5" localSheetId="15">#REF!</definedName>
    <definedName name="__TAB5" localSheetId="16">#REF!</definedName>
    <definedName name="__TAB5" localSheetId="20">#REF!</definedName>
    <definedName name="__TAB5" localSheetId="22">#REF!</definedName>
    <definedName name="__TAB5" localSheetId="30">#REF!</definedName>
    <definedName name="__TAB5" localSheetId="12">#REF!</definedName>
    <definedName name="__TAB5" localSheetId="5">#REF!</definedName>
    <definedName name="__TAB5" localSheetId="29">#REF!</definedName>
    <definedName name="__TAB5" localSheetId="35">#REF!</definedName>
    <definedName name="__TAB5" localSheetId="23">#REF!</definedName>
    <definedName name="__TAB5" localSheetId="26">#REF!</definedName>
    <definedName name="__TAB5">#REF!</definedName>
    <definedName name="__tab6" localSheetId="13">#REF!</definedName>
    <definedName name="__tab6" localSheetId="15">#REF!</definedName>
    <definedName name="__tab6" localSheetId="16">#REF!</definedName>
    <definedName name="__tab6" localSheetId="20">#REF!</definedName>
    <definedName name="__tab6" localSheetId="22">#REF!</definedName>
    <definedName name="__tab6" localSheetId="30">#REF!</definedName>
    <definedName name="__tab6" localSheetId="12">#REF!</definedName>
    <definedName name="__tab6" localSheetId="5">#REF!</definedName>
    <definedName name="__tab6" localSheetId="29">#REF!</definedName>
    <definedName name="__tab6" localSheetId="35">#REF!</definedName>
    <definedName name="__tab6" localSheetId="23">#REF!</definedName>
    <definedName name="__tab6" localSheetId="26">#REF!</definedName>
    <definedName name="__tab6">#REF!</definedName>
    <definedName name="__TAB7" localSheetId="13">#REF!</definedName>
    <definedName name="__TAB7" localSheetId="15">#REF!</definedName>
    <definedName name="__TAB7" localSheetId="16">#REF!</definedName>
    <definedName name="__TAB7" localSheetId="20">#REF!</definedName>
    <definedName name="__TAB7" localSheetId="22">#REF!</definedName>
    <definedName name="__TAB7" localSheetId="30">#REF!</definedName>
    <definedName name="__TAB7" localSheetId="12">#REF!</definedName>
    <definedName name="__TAB7" localSheetId="5">#REF!</definedName>
    <definedName name="__TAB7" localSheetId="29">#REF!</definedName>
    <definedName name="__TAB7" localSheetId="35">#REF!</definedName>
    <definedName name="__TAB7" localSheetId="23">#REF!</definedName>
    <definedName name="__TAB7" localSheetId="26">#REF!</definedName>
    <definedName name="__TAB7">#REF!</definedName>
    <definedName name="__TAB8" localSheetId="13">#REF!</definedName>
    <definedName name="__TAB8" localSheetId="15">#REF!</definedName>
    <definedName name="__TAB8" localSheetId="16">#REF!</definedName>
    <definedName name="__TAB8" localSheetId="20">#REF!</definedName>
    <definedName name="__TAB8" localSheetId="22">#REF!</definedName>
    <definedName name="__TAB8" localSheetId="30">#REF!</definedName>
    <definedName name="__TAB8" localSheetId="12">#REF!</definedName>
    <definedName name="__TAB8" localSheetId="5">#REF!</definedName>
    <definedName name="__TAB8" localSheetId="29">#REF!</definedName>
    <definedName name="__TAB8" localSheetId="35">#REF!</definedName>
    <definedName name="__TAB8" localSheetId="23">#REF!</definedName>
    <definedName name="__TAB8" localSheetId="26">#REF!</definedName>
    <definedName name="__TAB8">#REF!</definedName>
    <definedName name="__tab9" localSheetId="13">#REF!</definedName>
    <definedName name="__tab9" localSheetId="15">#REF!</definedName>
    <definedName name="__tab9" localSheetId="16">#REF!</definedName>
    <definedName name="__tab9" localSheetId="20">#REF!</definedName>
    <definedName name="__tab9" localSheetId="22">#REF!</definedName>
    <definedName name="__tab9" localSheetId="30">#REF!</definedName>
    <definedName name="__tab9" localSheetId="12">#REF!</definedName>
    <definedName name="__tab9" localSheetId="5">#REF!</definedName>
    <definedName name="__tab9" localSheetId="29">#REF!</definedName>
    <definedName name="__tab9" localSheetId="35">#REF!</definedName>
    <definedName name="__tab9" localSheetId="23">#REF!</definedName>
    <definedName name="__tab9" localSheetId="26">#REF!</definedName>
    <definedName name="__tab9">#REF!</definedName>
    <definedName name="__TB41" localSheetId="13">#REF!</definedName>
    <definedName name="__TB41" localSheetId="15">#REF!</definedName>
    <definedName name="__TB41" localSheetId="16">#REF!</definedName>
    <definedName name="__TB41" localSheetId="20">#REF!</definedName>
    <definedName name="__TB41" localSheetId="22">#REF!</definedName>
    <definedName name="__TB41" localSheetId="30">#REF!</definedName>
    <definedName name="__TB41" localSheetId="12">#REF!</definedName>
    <definedName name="__TB41" localSheetId="5">#REF!</definedName>
    <definedName name="__TB41" localSheetId="29">#REF!</definedName>
    <definedName name="__TB41" localSheetId="35">#REF!</definedName>
    <definedName name="__TB41" localSheetId="23">#REF!</definedName>
    <definedName name="__TB41" localSheetId="26">#REF!</definedName>
    <definedName name="__TB41">#REF!</definedName>
    <definedName name="__WEO1" localSheetId="13">#REF!</definedName>
    <definedName name="__WEO1" localSheetId="15">#REF!</definedName>
    <definedName name="__WEO1" localSheetId="16">#REF!</definedName>
    <definedName name="__WEO1" localSheetId="20">#REF!</definedName>
    <definedName name="__WEO1" localSheetId="22">#REF!</definedName>
    <definedName name="__WEO1" localSheetId="30">#REF!</definedName>
    <definedName name="__WEO1" localSheetId="12">#REF!</definedName>
    <definedName name="__WEO1" localSheetId="5">#REF!</definedName>
    <definedName name="__WEO1" localSheetId="29">#REF!</definedName>
    <definedName name="__WEO1" localSheetId="35">#REF!</definedName>
    <definedName name="__WEO1" localSheetId="23">#REF!</definedName>
    <definedName name="__WEO1" localSheetId="26">#REF!</definedName>
    <definedName name="__WEO1">#REF!</definedName>
    <definedName name="__WEO2" localSheetId="13">#REF!</definedName>
    <definedName name="__WEO2" localSheetId="15">#REF!</definedName>
    <definedName name="__WEO2" localSheetId="16">#REF!</definedName>
    <definedName name="__WEO2" localSheetId="20">#REF!</definedName>
    <definedName name="__WEO2" localSheetId="22">#REF!</definedName>
    <definedName name="__WEO2" localSheetId="30">#REF!</definedName>
    <definedName name="__WEO2" localSheetId="12">#REF!</definedName>
    <definedName name="__WEO2" localSheetId="5">#REF!</definedName>
    <definedName name="__WEO2" localSheetId="29">#REF!</definedName>
    <definedName name="__WEO2" localSheetId="35">#REF!</definedName>
    <definedName name="__WEO2" localSheetId="23">#REF!</definedName>
    <definedName name="__WEO2" localSheetId="26">#REF!</definedName>
    <definedName name="__WEO2">#REF!</definedName>
    <definedName name="_1__123Graph_AChart_1" localSheetId="13" hidden="1">'[13]Table 1'!#REF!</definedName>
    <definedName name="_1__123Graph_AChart_1" localSheetId="15" hidden="1">'[13]Table 1'!#REF!</definedName>
    <definedName name="_1__123Graph_AChart_1" localSheetId="16" hidden="1">'[13]Table 1'!#REF!</definedName>
    <definedName name="_1__123Graph_AChart_1" localSheetId="12" hidden="1">'[13]Table 1'!#REF!</definedName>
    <definedName name="_1__123Graph_AChart_1" localSheetId="38" hidden="1">'[13]Table 1'!#REF!</definedName>
    <definedName name="_1__123Graph_AChart_1" localSheetId="23" hidden="1">'[13]Table 1'!#REF!</definedName>
    <definedName name="_1__123Graph_AChart_1" hidden="1">'[13]Table 1'!#REF!</definedName>
    <definedName name="_1_123Graph_A" localSheetId="13" hidden="1">#REF!</definedName>
    <definedName name="_1_123Graph_A" localSheetId="15" hidden="1">#REF!</definedName>
    <definedName name="_1_123Graph_A" localSheetId="16" hidden="1">#REF!</definedName>
    <definedName name="_1_123Graph_A" localSheetId="20" hidden="1">#REF!</definedName>
    <definedName name="_1_123Graph_A" localSheetId="22" hidden="1">#REF!</definedName>
    <definedName name="_1_123Graph_A" localSheetId="30" hidden="1">#REF!</definedName>
    <definedName name="_1_123Graph_A" localSheetId="12" hidden="1">#REF!</definedName>
    <definedName name="_1_123Graph_A" localSheetId="38" hidden="1">#REF!</definedName>
    <definedName name="_1_123Graph_A" localSheetId="5" hidden="1">#REF!</definedName>
    <definedName name="_1_123Graph_A" localSheetId="29" hidden="1">#REF!</definedName>
    <definedName name="_1_123Graph_A" localSheetId="35" hidden="1">#REF!</definedName>
    <definedName name="_1_123Graph_A" localSheetId="23" hidden="1">#REF!</definedName>
    <definedName name="_1_123Graph_A" localSheetId="26" hidden="1">#REF!</definedName>
    <definedName name="_1_123Graph_A" hidden="1">#REF!</definedName>
    <definedName name="_10__123Graph_ACHART_2" localSheetId="3" hidden="1">'[14]Employment Data Sectors (wages)'!$A$8173:$A$8184</definedName>
    <definedName name="_10__123Graph_ACHART_2" localSheetId="13" hidden="1">'[15]Employment Data Sectors (wages)'!$A$8173:$A$8184</definedName>
    <definedName name="_10__123Graph_ACHART_2" localSheetId="15" hidden="1">'[15]Employment Data Sectors (wages)'!$A$8173:$A$8184</definedName>
    <definedName name="_10__123Graph_ACHART_2" localSheetId="16" hidden="1">'[15]Employment Data Sectors (wages)'!$A$8173:$A$8184</definedName>
    <definedName name="_10__123Graph_ACHART_2" localSheetId="20" hidden="1">'[15]Employment Data Sectors (wages)'!$A$8173:$A$8184</definedName>
    <definedName name="_10__123Graph_ACHART_2" localSheetId="24" hidden="1">'[15]Employment Data Sectors (wages)'!$A$8173:$A$8184</definedName>
    <definedName name="_10__123Graph_ACHART_2" localSheetId="25" hidden="1">'[15]Employment Data Sectors (wages)'!$A$8173:$A$8184</definedName>
    <definedName name="_10__123Graph_ACHART_2" localSheetId="4" hidden="1">'[14]Employment Data Sectors (wages)'!$A$8173:$A$8184</definedName>
    <definedName name="_10__123Graph_ACHART_2" localSheetId="6" hidden="1">'[14]Employment Data Sectors (wages)'!$A$8173:$A$8184</definedName>
    <definedName name="_10__123Graph_ACHART_2" localSheetId="10" hidden="1">'[14]Employment Data Sectors (wages)'!$A$8173:$A$8184</definedName>
    <definedName name="_10__123Graph_ACHART_2" localSheetId="12" hidden="1">'[15]Employment Data Sectors (wages)'!$A$8173:$A$8184</definedName>
    <definedName name="_10__123Graph_ACHART_2" localSheetId="38" hidden="1">'[15]Employment Data Sectors (wages)'!$A$8173:$A$8184</definedName>
    <definedName name="_10__123Graph_ACHART_2" localSheetId="5" hidden="1">'[14]Employment Data Sectors (wages)'!$A$8173:$A$8184</definedName>
    <definedName name="_10__123Graph_ACHART_2" localSheetId="35" hidden="1">'[14]Employment Data Sectors (wages)'!$A$8173:$A$8184</definedName>
    <definedName name="_10__123Graph_ACHART_2" hidden="1">'[15]Employment Data Sectors (wages)'!$A$8173:$A$8184</definedName>
    <definedName name="_10__123Graph_ACHART_8" hidden="1">'[16]Employment Data Sectors (wages)'!$W$8175:$W$8186</definedName>
    <definedName name="_10__123Graph_BCHART_1" hidden="1">'[17]Employment Data Sectors (wages)'!$B$8173:$B$8184</definedName>
    <definedName name="_100__123Graph_BCHART_8" hidden="1">'[14]Employment Data Sectors (wages)'!$W$13:$W$8187</definedName>
    <definedName name="_105__123Graph_CCHART_1" hidden="1">'[14]Employment Data Sectors (wages)'!$C$8173:$C$8184</definedName>
    <definedName name="_11__123Graph_BCHART_1" hidden="1">'[16]Employment Data Sectors (wages)'!$B$8173:$B$8184</definedName>
    <definedName name="_11__123Graph_BCHART_2" hidden="1">'[17]Employment Data Sectors (wages)'!$B$8173:$B$8184</definedName>
    <definedName name="_110__123Graph_CCHART_2" hidden="1">'[14]Employment Data Sectors (wages)'!$C$8173:$C$8184</definedName>
    <definedName name="_115__123Graph_CCHART_3" hidden="1">'[14]Employment Data Sectors (wages)'!$C$11:$C$8185</definedName>
    <definedName name="_12__123Graph_ACHART_3" localSheetId="3" hidden="1">'[14]Employment Data Sectors (wages)'!$A$11:$A$8185</definedName>
    <definedName name="_12__123Graph_ACHART_3" localSheetId="13" hidden="1">'[15]Employment Data Sectors (wages)'!$A$11:$A$8185</definedName>
    <definedName name="_12__123Graph_ACHART_3" localSheetId="15" hidden="1">'[15]Employment Data Sectors (wages)'!$A$11:$A$8185</definedName>
    <definedName name="_12__123Graph_ACHART_3" localSheetId="16" hidden="1">'[15]Employment Data Sectors (wages)'!$A$11:$A$8185</definedName>
    <definedName name="_12__123Graph_ACHART_3" localSheetId="20" hidden="1">'[15]Employment Data Sectors (wages)'!$A$11:$A$8185</definedName>
    <definedName name="_12__123Graph_ACHART_3" localSheetId="24" hidden="1">'[15]Employment Data Sectors (wages)'!$A$11:$A$8185</definedName>
    <definedName name="_12__123Graph_ACHART_3" localSheetId="25" hidden="1">'[15]Employment Data Sectors (wages)'!$A$11:$A$8185</definedName>
    <definedName name="_12__123Graph_ACHART_3" localSheetId="4" hidden="1">'[14]Employment Data Sectors (wages)'!$A$11:$A$8185</definedName>
    <definedName name="_12__123Graph_ACHART_3" localSheetId="6" hidden="1">'[14]Employment Data Sectors (wages)'!$A$11:$A$8185</definedName>
    <definedName name="_12__123Graph_ACHART_3" localSheetId="10" hidden="1">'[14]Employment Data Sectors (wages)'!$A$11:$A$8185</definedName>
    <definedName name="_12__123Graph_ACHART_3" localSheetId="12" hidden="1">'[15]Employment Data Sectors (wages)'!$A$11:$A$8185</definedName>
    <definedName name="_12__123Graph_ACHART_3" localSheetId="38" hidden="1">'[15]Employment Data Sectors (wages)'!$A$11:$A$8185</definedName>
    <definedName name="_12__123Graph_ACHART_3" localSheetId="5" hidden="1">'[14]Employment Data Sectors (wages)'!$A$11:$A$8185</definedName>
    <definedName name="_12__123Graph_ACHART_3" localSheetId="35" hidden="1">'[14]Employment Data Sectors (wages)'!$A$11:$A$8185</definedName>
    <definedName name="_12__123Graph_ACHART_3" hidden="1">'[15]Employment Data Sectors (wages)'!$A$11:$A$8185</definedName>
    <definedName name="_12__123Graph_BCHART_2" hidden="1">'[16]Employment Data Sectors (wages)'!$B$8173:$B$8184</definedName>
    <definedName name="_12__123Graph_BCHART_3" hidden="1">'[17]Employment Data Sectors (wages)'!$B$11:$B$8185</definedName>
    <definedName name="_120__123Graph_CCHART_4" hidden="1">'[14]Employment Data Sectors (wages)'!$C$12:$C$23</definedName>
    <definedName name="_123Graph_AB" localSheetId="13" hidden="1">#REF!</definedName>
    <definedName name="_123Graph_AB" localSheetId="15" hidden="1">#REF!</definedName>
    <definedName name="_123Graph_AB" localSheetId="16" hidden="1">#REF!</definedName>
    <definedName name="_123Graph_AB" localSheetId="20" hidden="1">#REF!</definedName>
    <definedName name="_123Graph_AB" localSheetId="22" hidden="1">#REF!</definedName>
    <definedName name="_123Graph_AB" localSheetId="30" hidden="1">#REF!</definedName>
    <definedName name="_123Graph_AB" localSheetId="12" hidden="1">#REF!</definedName>
    <definedName name="_123Graph_AB" localSheetId="38" hidden="1">#REF!</definedName>
    <definedName name="_123Graph_AB" localSheetId="5" hidden="1">#REF!</definedName>
    <definedName name="_123Graph_AB" localSheetId="29" hidden="1">#REF!</definedName>
    <definedName name="_123Graph_AB" localSheetId="35" hidden="1">#REF!</definedName>
    <definedName name="_123Graph_AB" localSheetId="23" hidden="1">#REF!</definedName>
    <definedName name="_123Graph_AB" localSheetId="26" hidden="1">#REF!</definedName>
    <definedName name="_123Graph_AB" hidden="1">#REF!</definedName>
    <definedName name="_123Graph_B" localSheetId="13" hidden="1">#REF!</definedName>
    <definedName name="_123Graph_B" localSheetId="15" hidden="1">#REF!</definedName>
    <definedName name="_123Graph_B" localSheetId="16" hidden="1">#REF!</definedName>
    <definedName name="_123Graph_B" localSheetId="20" hidden="1">#REF!</definedName>
    <definedName name="_123Graph_B" localSheetId="22" hidden="1">#REF!</definedName>
    <definedName name="_123Graph_B" localSheetId="30" hidden="1">#REF!</definedName>
    <definedName name="_123Graph_B" localSheetId="12" hidden="1">#REF!</definedName>
    <definedName name="_123Graph_B" localSheetId="38" hidden="1">#REF!</definedName>
    <definedName name="_123Graph_B" localSheetId="5" hidden="1">#REF!</definedName>
    <definedName name="_123Graph_B" localSheetId="29" hidden="1">#REF!</definedName>
    <definedName name="_123Graph_B" localSheetId="35" hidden="1">#REF!</definedName>
    <definedName name="_123Graph_B" localSheetId="23" hidden="1">#REF!</definedName>
    <definedName name="_123Graph_B" localSheetId="26" hidden="1">#REF!</definedName>
    <definedName name="_123Graph_B" hidden="1">#REF!</definedName>
    <definedName name="_123Graph_DB" localSheetId="13" hidden="1">#REF!</definedName>
    <definedName name="_123Graph_DB" localSheetId="15" hidden="1">#REF!</definedName>
    <definedName name="_123Graph_DB" localSheetId="16" hidden="1">#REF!</definedName>
    <definedName name="_123Graph_DB" localSheetId="20" hidden="1">#REF!</definedName>
    <definedName name="_123Graph_DB" localSheetId="22" hidden="1">#REF!</definedName>
    <definedName name="_123Graph_DB" localSheetId="30" hidden="1">#REF!</definedName>
    <definedName name="_123Graph_DB" localSheetId="12" hidden="1">#REF!</definedName>
    <definedName name="_123Graph_DB" localSheetId="38" hidden="1">#REF!</definedName>
    <definedName name="_123Graph_DB" localSheetId="5" hidden="1">#REF!</definedName>
    <definedName name="_123Graph_DB" localSheetId="29" hidden="1">#REF!</definedName>
    <definedName name="_123Graph_DB" localSheetId="35" hidden="1">#REF!</definedName>
    <definedName name="_123Graph_DB" localSheetId="23" hidden="1">#REF!</definedName>
    <definedName name="_123Graph_DB" localSheetId="26" hidden="1">#REF!</definedName>
    <definedName name="_123Graph_DB" hidden="1">#REF!</definedName>
    <definedName name="_123Graph_EB" localSheetId="13" hidden="1">#REF!</definedName>
    <definedName name="_123Graph_EB" localSheetId="15" hidden="1">#REF!</definedName>
    <definedName name="_123Graph_EB" localSheetId="16" hidden="1">#REF!</definedName>
    <definedName name="_123Graph_EB" localSheetId="20" hidden="1">#REF!</definedName>
    <definedName name="_123Graph_EB" localSheetId="22" hidden="1">#REF!</definedName>
    <definedName name="_123Graph_EB" localSheetId="30" hidden="1">#REF!</definedName>
    <definedName name="_123Graph_EB" localSheetId="12" hidden="1">#REF!</definedName>
    <definedName name="_123Graph_EB" localSheetId="38" hidden="1">#REF!</definedName>
    <definedName name="_123Graph_EB" localSheetId="5" hidden="1">#REF!</definedName>
    <definedName name="_123Graph_EB" localSheetId="29" hidden="1">#REF!</definedName>
    <definedName name="_123Graph_EB" localSheetId="35" hidden="1">#REF!</definedName>
    <definedName name="_123Graph_EB" localSheetId="23" hidden="1">#REF!</definedName>
    <definedName name="_123Graph_EB" localSheetId="26" hidden="1">#REF!</definedName>
    <definedName name="_123Graph_EB" hidden="1">#REF!</definedName>
    <definedName name="_123Graph_FB" localSheetId="13" hidden="1">#REF!</definedName>
    <definedName name="_123Graph_FB" localSheetId="15" hidden="1">#REF!</definedName>
    <definedName name="_123Graph_FB" localSheetId="16" hidden="1">#REF!</definedName>
    <definedName name="_123Graph_FB" localSheetId="20" hidden="1">#REF!</definedName>
    <definedName name="_123Graph_FB" localSheetId="22" hidden="1">#REF!</definedName>
    <definedName name="_123Graph_FB" localSheetId="30" hidden="1">#REF!</definedName>
    <definedName name="_123Graph_FB" localSheetId="12" hidden="1">#REF!</definedName>
    <definedName name="_123Graph_FB" localSheetId="38" hidden="1">#REF!</definedName>
    <definedName name="_123Graph_FB" localSheetId="5" hidden="1">#REF!</definedName>
    <definedName name="_123Graph_FB" localSheetId="29" hidden="1">#REF!</definedName>
    <definedName name="_123Graph_FB" localSheetId="35" hidden="1">#REF!</definedName>
    <definedName name="_123Graph_FB" localSheetId="23" hidden="1">#REF!</definedName>
    <definedName name="_123Graph_FB" localSheetId="26" hidden="1">#REF!</definedName>
    <definedName name="_123Graph_FB" hidden="1">#REF!</definedName>
    <definedName name="_125__123Graph_CCHART_5" hidden="1">'[14]Employment Data Sectors (wages)'!$C$24:$C$35</definedName>
    <definedName name="_13__123Graph_BCHART_3" hidden="1">'[16]Employment Data Sectors (wages)'!$B$11:$B$8185</definedName>
    <definedName name="_13__123Graph_BCHART_4" hidden="1">'[17]Employment Data Sectors (wages)'!$B$12:$B$23</definedName>
    <definedName name="_130__123Graph_CCHART_6" hidden="1">'[14]Employment Data Sectors (wages)'!$U$49:$U$8103</definedName>
    <definedName name="_132Graph_CB" localSheetId="13" hidden="1">#REF!</definedName>
    <definedName name="_132Graph_CB" localSheetId="15" hidden="1">#REF!</definedName>
    <definedName name="_132Graph_CB" localSheetId="16" hidden="1">#REF!</definedName>
    <definedName name="_132Graph_CB" localSheetId="20" hidden="1">#REF!</definedName>
    <definedName name="_132Graph_CB" localSheetId="22" hidden="1">#REF!</definedName>
    <definedName name="_132Graph_CB" localSheetId="30" hidden="1">#REF!</definedName>
    <definedName name="_132Graph_CB" localSheetId="12" hidden="1">#REF!</definedName>
    <definedName name="_132Graph_CB" localSheetId="38" hidden="1">#REF!</definedName>
    <definedName name="_132Graph_CB" localSheetId="5" hidden="1">#REF!</definedName>
    <definedName name="_132Graph_CB" localSheetId="29" hidden="1">#REF!</definedName>
    <definedName name="_132Graph_CB" localSheetId="35" hidden="1">#REF!</definedName>
    <definedName name="_132Graph_CB" localSheetId="23" hidden="1">#REF!</definedName>
    <definedName name="_132Graph_CB" localSheetId="26" hidden="1">#REF!</definedName>
    <definedName name="_132Graph_CB" hidden="1">#REF!</definedName>
    <definedName name="_135__123Graph_CCHART_7" hidden="1">'[14]Employment Data Sectors (wages)'!$Y$14:$Y$25</definedName>
    <definedName name="_14__123Graph_ACHART_4" localSheetId="3" hidden="1">'[14]Employment Data Sectors (wages)'!$A$12:$A$23</definedName>
    <definedName name="_14__123Graph_ACHART_4" localSheetId="13" hidden="1">'[15]Employment Data Sectors (wages)'!$A$12:$A$23</definedName>
    <definedName name="_14__123Graph_ACHART_4" localSheetId="15" hidden="1">'[15]Employment Data Sectors (wages)'!$A$12:$A$23</definedName>
    <definedName name="_14__123Graph_ACHART_4" localSheetId="16" hidden="1">'[15]Employment Data Sectors (wages)'!$A$12:$A$23</definedName>
    <definedName name="_14__123Graph_ACHART_4" localSheetId="20" hidden="1">'[15]Employment Data Sectors (wages)'!$A$12:$A$23</definedName>
    <definedName name="_14__123Graph_ACHART_4" localSheetId="24" hidden="1">'[15]Employment Data Sectors (wages)'!$A$12:$A$23</definedName>
    <definedName name="_14__123Graph_ACHART_4" localSheetId="25" hidden="1">'[15]Employment Data Sectors (wages)'!$A$12:$A$23</definedName>
    <definedName name="_14__123Graph_ACHART_4" localSheetId="4" hidden="1">'[14]Employment Data Sectors (wages)'!$A$12:$A$23</definedName>
    <definedName name="_14__123Graph_ACHART_4" localSheetId="6" hidden="1">'[14]Employment Data Sectors (wages)'!$A$12:$A$23</definedName>
    <definedName name="_14__123Graph_ACHART_4" localSheetId="10" hidden="1">'[14]Employment Data Sectors (wages)'!$A$12:$A$23</definedName>
    <definedName name="_14__123Graph_ACHART_4" localSheetId="12" hidden="1">'[15]Employment Data Sectors (wages)'!$A$12:$A$23</definedName>
    <definedName name="_14__123Graph_ACHART_4" localSheetId="38" hidden="1">'[15]Employment Data Sectors (wages)'!$A$12:$A$23</definedName>
    <definedName name="_14__123Graph_ACHART_4" localSheetId="5" hidden="1">'[14]Employment Data Sectors (wages)'!$A$12:$A$23</definedName>
    <definedName name="_14__123Graph_ACHART_4" localSheetId="35" hidden="1">'[14]Employment Data Sectors (wages)'!$A$12:$A$23</definedName>
    <definedName name="_14__123Graph_ACHART_4" hidden="1">'[15]Employment Data Sectors (wages)'!$A$12:$A$23</definedName>
    <definedName name="_14__123Graph_BCHART_4" hidden="1">'[16]Employment Data Sectors (wages)'!$B$12:$B$23</definedName>
    <definedName name="_14__123Graph_BCHART_5" hidden="1">'[17]Employment Data Sectors (wages)'!$B$24:$B$35</definedName>
    <definedName name="_140__123Graph_CCHART_8" hidden="1">'[14]Employment Data Sectors (wages)'!$W$14:$W$25</definedName>
    <definedName name="_145__123Graph_DCHART_7" hidden="1">'[14]Employment Data Sectors (wages)'!$Y$26:$Y$37</definedName>
    <definedName name="_15__123Graph_BCHART_5" hidden="1">'[16]Employment Data Sectors (wages)'!$B$24:$B$35</definedName>
    <definedName name="_15__123Graph_BCHART_6" hidden="1">'[17]Employment Data Sectors (wages)'!$AS$49:$AS$8103</definedName>
    <definedName name="_150__123Graph_DCHART_8" hidden="1">'[14]Employment Data Sectors (wages)'!$W$26:$W$37</definedName>
    <definedName name="_155__123Graph_ECHART_7" hidden="1">'[14]Employment Data Sectors (wages)'!$Y$38:$Y$49</definedName>
    <definedName name="_16__123Graph_ACHART_5" localSheetId="3" hidden="1">'[14]Employment Data Sectors (wages)'!$A$24:$A$35</definedName>
    <definedName name="_16__123Graph_ACHART_5" localSheetId="13" hidden="1">'[15]Employment Data Sectors (wages)'!$A$24:$A$35</definedName>
    <definedName name="_16__123Graph_ACHART_5" localSheetId="15" hidden="1">'[15]Employment Data Sectors (wages)'!$A$24:$A$35</definedName>
    <definedName name="_16__123Graph_ACHART_5" localSheetId="16" hidden="1">'[15]Employment Data Sectors (wages)'!$A$24:$A$35</definedName>
    <definedName name="_16__123Graph_ACHART_5" localSheetId="20" hidden="1">'[15]Employment Data Sectors (wages)'!$A$24:$A$35</definedName>
    <definedName name="_16__123Graph_ACHART_5" localSheetId="24" hidden="1">'[15]Employment Data Sectors (wages)'!$A$24:$A$35</definedName>
    <definedName name="_16__123Graph_ACHART_5" localSheetId="25" hidden="1">'[15]Employment Data Sectors (wages)'!$A$24:$A$35</definedName>
    <definedName name="_16__123Graph_ACHART_5" localSheetId="4" hidden="1">'[14]Employment Data Sectors (wages)'!$A$24:$A$35</definedName>
    <definedName name="_16__123Graph_ACHART_5" localSheetId="6" hidden="1">'[14]Employment Data Sectors (wages)'!$A$24:$A$35</definedName>
    <definedName name="_16__123Graph_ACHART_5" localSheetId="10" hidden="1">'[14]Employment Data Sectors (wages)'!$A$24:$A$35</definedName>
    <definedName name="_16__123Graph_ACHART_5" localSheetId="12" hidden="1">'[15]Employment Data Sectors (wages)'!$A$24:$A$35</definedName>
    <definedName name="_16__123Graph_ACHART_5" localSheetId="38" hidden="1">'[15]Employment Data Sectors (wages)'!$A$24:$A$35</definedName>
    <definedName name="_16__123Graph_ACHART_5" localSheetId="5" hidden="1">'[14]Employment Data Sectors (wages)'!$A$24:$A$35</definedName>
    <definedName name="_16__123Graph_ACHART_5" localSheetId="35" hidden="1">'[14]Employment Data Sectors (wages)'!$A$24:$A$35</definedName>
    <definedName name="_16__123Graph_ACHART_5" hidden="1">'[15]Employment Data Sectors (wages)'!$A$24:$A$35</definedName>
    <definedName name="_16__123Graph_BCHART_6" hidden="1">'[16]Employment Data Sectors (wages)'!$AS$49:$AS$8103</definedName>
    <definedName name="_16__123Graph_BCHART_7" hidden="1">'[17]Employment Data Sectors (wages)'!$Y$13:$Y$8187</definedName>
    <definedName name="_160__123Graph_ECHART_8" hidden="1">'[14]Employment Data Sectors (wages)'!$H$86:$H$99</definedName>
    <definedName name="_165__123Graph_FCHART_8" hidden="1">'[14]Employment Data Sectors (wages)'!$H$6:$H$17</definedName>
    <definedName name="_17__123Graph_BCHART_7" hidden="1">'[16]Employment Data Sectors (wages)'!$Y$13:$Y$8187</definedName>
    <definedName name="_17__123Graph_BCHART_8" hidden="1">'[17]Employment Data Sectors (wages)'!$W$13:$W$8187</definedName>
    <definedName name="_18__123Graph_ACHART_6" localSheetId="3" hidden="1">'[14]Employment Data Sectors (wages)'!$Y$49:$Y$8103</definedName>
    <definedName name="_18__123Graph_ACHART_6" localSheetId="13" hidden="1">'[15]Employment Data Sectors (wages)'!$Y$49:$Y$8103</definedName>
    <definedName name="_18__123Graph_ACHART_6" localSheetId="15" hidden="1">'[15]Employment Data Sectors (wages)'!$Y$49:$Y$8103</definedName>
    <definedName name="_18__123Graph_ACHART_6" localSheetId="16" hidden="1">'[15]Employment Data Sectors (wages)'!$Y$49:$Y$8103</definedName>
    <definedName name="_18__123Graph_ACHART_6" localSheetId="20" hidden="1">'[15]Employment Data Sectors (wages)'!$Y$49:$Y$8103</definedName>
    <definedName name="_18__123Graph_ACHART_6" localSheetId="24" hidden="1">'[15]Employment Data Sectors (wages)'!$Y$49:$Y$8103</definedName>
    <definedName name="_18__123Graph_ACHART_6" localSheetId="25" hidden="1">'[15]Employment Data Sectors (wages)'!$Y$49:$Y$8103</definedName>
    <definedName name="_18__123Graph_ACHART_6" localSheetId="4" hidden="1">'[14]Employment Data Sectors (wages)'!$Y$49:$Y$8103</definedName>
    <definedName name="_18__123Graph_ACHART_6" localSheetId="6" hidden="1">'[14]Employment Data Sectors (wages)'!$Y$49:$Y$8103</definedName>
    <definedName name="_18__123Graph_ACHART_6" localSheetId="10" hidden="1">'[14]Employment Data Sectors (wages)'!$Y$49:$Y$8103</definedName>
    <definedName name="_18__123Graph_ACHART_6" localSheetId="12" hidden="1">'[15]Employment Data Sectors (wages)'!$Y$49:$Y$8103</definedName>
    <definedName name="_18__123Graph_ACHART_6" localSheetId="38" hidden="1">'[15]Employment Data Sectors (wages)'!$Y$49:$Y$8103</definedName>
    <definedName name="_18__123Graph_ACHART_6" localSheetId="5" hidden="1">'[14]Employment Data Sectors (wages)'!$Y$49:$Y$8103</definedName>
    <definedName name="_18__123Graph_ACHART_6" localSheetId="35" hidden="1">'[14]Employment Data Sectors (wages)'!$Y$49:$Y$8103</definedName>
    <definedName name="_18__123Graph_ACHART_6" hidden="1">'[15]Employment Data Sectors (wages)'!$Y$49:$Y$8103</definedName>
    <definedName name="_18__123Graph_BCHART_8" hidden="1">'[16]Employment Data Sectors (wages)'!$W$13:$W$8187</definedName>
    <definedName name="_18__123Graph_CCHART_1" hidden="1">'[17]Employment Data Sectors (wages)'!$C$8173:$C$8184</definedName>
    <definedName name="_19__123Graph_CCHART_1" hidden="1">'[16]Employment Data Sectors (wages)'!$C$8173:$C$8184</definedName>
    <definedName name="_19__123Graph_CCHART_2" hidden="1">'[17]Employment Data Sectors (wages)'!$C$8173:$C$8184</definedName>
    <definedName name="_1992BOPB" localSheetId="13">#REF!</definedName>
    <definedName name="_1992BOPB" localSheetId="15">#REF!</definedName>
    <definedName name="_1992BOPB" localSheetId="16">#REF!</definedName>
    <definedName name="_1992BOPB" localSheetId="20">#REF!</definedName>
    <definedName name="_1992BOPB" localSheetId="22">#REF!</definedName>
    <definedName name="_1992BOPB" localSheetId="30">#REF!</definedName>
    <definedName name="_1992BOPB" localSheetId="12">#REF!</definedName>
    <definedName name="_1992BOPB" localSheetId="5">#REF!</definedName>
    <definedName name="_1992BOPB" localSheetId="29">#REF!</definedName>
    <definedName name="_1992BOPB" localSheetId="35">#REF!</definedName>
    <definedName name="_1992BOPB" localSheetId="23">#REF!</definedName>
    <definedName name="_1992BOPB" localSheetId="26">#REF!</definedName>
    <definedName name="_1992BOPB">#REF!</definedName>
    <definedName name="_1Macros_Import_.qbop" localSheetId="13">[18]!'[Macros Import].qbop'</definedName>
    <definedName name="_1Macros_Import_.qbop" localSheetId="15">[18]!'[Macros Import].qbop'</definedName>
    <definedName name="_1Macros_Import_.qbop" localSheetId="16">[18]!'[Macros Import].qbop'</definedName>
    <definedName name="_1Macros_Import_.qbop" localSheetId="4">[18]!'[Macros Import].qbop'</definedName>
    <definedName name="_1Macros_Import_.qbop" localSheetId="6">[18]!'[Macros Import].qbop'</definedName>
    <definedName name="_1Macros_Import_.qbop" localSheetId="12">[18]!'[Macros Import].qbop'</definedName>
    <definedName name="_1Macros_Import_.qbop" localSheetId="31">[18]!'[Macros Import].qbop'</definedName>
    <definedName name="_1Macros_Import_.qbop" localSheetId="35">[18]!'[Macros Import].qbop'</definedName>
    <definedName name="_1Macros_Import_.qbop" localSheetId="23">[18]!'[Macros Import].qbop'</definedName>
    <definedName name="_1Macros_Import_.qbop" localSheetId="28">[18]!'[Macros Import].qbop'</definedName>
    <definedName name="_1Macros_Import_.qbop">[18]!'[Macros Import].qbop'</definedName>
    <definedName name="_2__123Graph_ADEV_EMPL" localSheetId="13" hidden="1">'[5]Time series'!#REF!</definedName>
    <definedName name="_2__123Graph_ADEV_EMPL" localSheetId="15" hidden="1">'[5]Time series'!#REF!</definedName>
    <definedName name="_2__123Graph_ADEV_EMPL" localSheetId="16" hidden="1">'[5]Time series'!#REF!</definedName>
    <definedName name="_2__123Graph_ADEV_EMPL" localSheetId="12" hidden="1">'[5]Time series'!#REF!</definedName>
    <definedName name="_2__123Graph_ADEV_EMPL" localSheetId="38" hidden="1">'[5]Time series'!#REF!</definedName>
    <definedName name="_2__123Graph_ADEV_EMPL" localSheetId="23" hidden="1">'[5]Time series'!#REF!</definedName>
    <definedName name="_2__123Graph_ADEV_EMPL" hidden="1">'[5]Time series'!#REF!</definedName>
    <definedName name="_2__123Graph_ACHART_1" hidden="1">'[17]Employment Data Sectors (wages)'!$A$8173:$A$8184</definedName>
    <definedName name="_20__123Graph_ACHART_7" localSheetId="3" hidden="1">'[14]Employment Data Sectors (wages)'!$Y$8175:$Y$8186</definedName>
    <definedName name="_20__123Graph_ACHART_7" localSheetId="13" hidden="1">'[15]Employment Data Sectors (wages)'!$Y$8175:$Y$8186</definedName>
    <definedName name="_20__123Graph_ACHART_7" localSheetId="15" hidden="1">'[15]Employment Data Sectors (wages)'!$Y$8175:$Y$8186</definedName>
    <definedName name="_20__123Graph_ACHART_7" localSheetId="16" hidden="1">'[15]Employment Data Sectors (wages)'!$Y$8175:$Y$8186</definedName>
    <definedName name="_20__123Graph_ACHART_7" localSheetId="20" hidden="1">'[15]Employment Data Sectors (wages)'!$Y$8175:$Y$8186</definedName>
    <definedName name="_20__123Graph_ACHART_7" localSheetId="24" hidden="1">'[15]Employment Data Sectors (wages)'!$Y$8175:$Y$8186</definedName>
    <definedName name="_20__123Graph_ACHART_7" localSheetId="25" hidden="1">'[15]Employment Data Sectors (wages)'!$Y$8175:$Y$8186</definedName>
    <definedName name="_20__123Graph_ACHART_7" localSheetId="4" hidden="1">'[14]Employment Data Sectors (wages)'!$Y$8175:$Y$8186</definedName>
    <definedName name="_20__123Graph_ACHART_7" localSheetId="6" hidden="1">'[14]Employment Data Sectors (wages)'!$Y$8175:$Y$8186</definedName>
    <definedName name="_20__123Graph_ACHART_7" localSheetId="10" hidden="1">'[14]Employment Data Sectors (wages)'!$Y$8175:$Y$8186</definedName>
    <definedName name="_20__123Graph_ACHART_7" localSheetId="12" hidden="1">'[15]Employment Data Sectors (wages)'!$Y$8175:$Y$8186</definedName>
    <definedName name="_20__123Graph_ACHART_7" localSheetId="38" hidden="1">'[15]Employment Data Sectors (wages)'!$Y$8175:$Y$8186</definedName>
    <definedName name="_20__123Graph_ACHART_7" localSheetId="5" hidden="1">'[14]Employment Data Sectors (wages)'!$Y$8175:$Y$8186</definedName>
    <definedName name="_20__123Graph_ACHART_7" localSheetId="35" hidden="1">'[14]Employment Data Sectors (wages)'!$Y$8175:$Y$8186</definedName>
    <definedName name="_20__123Graph_ACHART_7" hidden="1">'[15]Employment Data Sectors (wages)'!$Y$8175:$Y$8186</definedName>
    <definedName name="_20__123Graph_CCHART_2" hidden="1">'[16]Employment Data Sectors (wages)'!$C$8173:$C$8184</definedName>
    <definedName name="_20__123Graph_CCHART_3" hidden="1">'[17]Employment Data Sectors (wages)'!$C$11:$C$8185</definedName>
    <definedName name="_20Macros_Import_.qbop" localSheetId="13">[18]!'[Macros Import].qbop'</definedName>
    <definedName name="_20Macros_Import_.qbop" localSheetId="15">[18]!'[Macros Import].qbop'</definedName>
    <definedName name="_20Macros_Import_.qbop" localSheetId="16">[18]!'[Macros Import].qbop'</definedName>
    <definedName name="_20Macros_Import_.qbop" localSheetId="4">[18]!'[Macros Import].qbop'</definedName>
    <definedName name="_20Macros_Import_.qbop" localSheetId="6">[18]!'[Macros Import].qbop'</definedName>
    <definedName name="_20Macros_Import_.qbop" localSheetId="12">[18]!'[Macros Import].qbop'</definedName>
    <definedName name="_20Macros_Import_.qbop" localSheetId="31">[18]!'[Macros Import].qbop'</definedName>
    <definedName name="_20Macros_Import_.qbop" localSheetId="23">[18]!'[Macros Import].qbop'</definedName>
    <definedName name="_20Macros_Import_.qbop" localSheetId="28">[18]!'[Macros Import].qbop'</definedName>
    <definedName name="_20Macros_Import_.qbop">[18]!'[Macros Import].qbop'</definedName>
    <definedName name="_21__123Graph_CCHART_3" hidden="1">'[16]Employment Data Sectors (wages)'!$C$11:$C$8185</definedName>
    <definedName name="_21__123Graph_CCHART_4" hidden="1">'[17]Employment Data Sectors (wages)'!$C$12:$C$23</definedName>
    <definedName name="_22__123Graph_ACHART_8" localSheetId="3" hidden="1">'[14]Employment Data Sectors (wages)'!$W$8175:$W$8186</definedName>
    <definedName name="_22__123Graph_ACHART_8" localSheetId="13" hidden="1">'[15]Employment Data Sectors (wages)'!$W$8175:$W$8186</definedName>
    <definedName name="_22__123Graph_ACHART_8" localSheetId="15" hidden="1">'[15]Employment Data Sectors (wages)'!$W$8175:$W$8186</definedName>
    <definedName name="_22__123Graph_ACHART_8" localSheetId="16" hidden="1">'[15]Employment Data Sectors (wages)'!$W$8175:$W$8186</definedName>
    <definedName name="_22__123Graph_ACHART_8" localSheetId="20" hidden="1">'[15]Employment Data Sectors (wages)'!$W$8175:$W$8186</definedName>
    <definedName name="_22__123Graph_ACHART_8" localSheetId="24" hidden="1">'[15]Employment Data Sectors (wages)'!$W$8175:$W$8186</definedName>
    <definedName name="_22__123Graph_ACHART_8" localSheetId="25" hidden="1">'[15]Employment Data Sectors (wages)'!$W$8175:$W$8186</definedName>
    <definedName name="_22__123Graph_ACHART_8" localSheetId="4" hidden="1">'[14]Employment Data Sectors (wages)'!$W$8175:$W$8186</definedName>
    <definedName name="_22__123Graph_ACHART_8" localSheetId="6" hidden="1">'[14]Employment Data Sectors (wages)'!$W$8175:$W$8186</definedName>
    <definedName name="_22__123Graph_ACHART_8" localSheetId="10" hidden="1">'[14]Employment Data Sectors (wages)'!$W$8175:$W$8186</definedName>
    <definedName name="_22__123Graph_ACHART_8" localSheetId="12" hidden="1">'[15]Employment Data Sectors (wages)'!$W$8175:$W$8186</definedName>
    <definedName name="_22__123Graph_ACHART_8" localSheetId="38" hidden="1">'[15]Employment Data Sectors (wages)'!$W$8175:$W$8186</definedName>
    <definedName name="_22__123Graph_ACHART_8" localSheetId="5" hidden="1">'[14]Employment Data Sectors (wages)'!$W$8175:$W$8186</definedName>
    <definedName name="_22__123Graph_ACHART_8" localSheetId="35" hidden="1">'[14]Employment Data Sectors (wages)'!$W$8175:$W$8186</definedName>
    <definedName name="_22__123Graph_ACHART_8" hidden="1">'[15]Employment Data Sectors (wages)'!$W$8175:$W$8186</definedName>
    <definedName name="_22__123Graph_CCHART_4" hidden="1">'[16]Employment Data Sectors (wages)'!$C$12:$C$23</definedName>
    <definedName name="_22__123Graph_CCHART_5" hidden="1">'[17]Employment Data Sectors (wages)'!$C$24:$C$35</definedName>
    <definedName name="_23__123Graph_CCHART_5" hidden="1">'[16]Employment Data Sectors (wages)'!$C$24:$C$35</definedName>
    <definedName name="_23__123Graph_CCHART_6" hidden="1">'[17]Employment Data Sectors (wages)'!$U$49:$U$8103</definedName>
    <definedName name="_24__123Graph_BCHART_1" localSheetId="3" hidden="1">'[14]Employment Data Sectors (wages)'!$B$8173:$B$8184</definedName>
    <definedName name="_24__123Graph_BCHART_1" localSheetId="13" hidden="1">'[15]Employment Data Sectors (wages)'!$B$8173:$B$8184</definedName>
    <definedName name="_24__123Graph_BCHART_1" localSheetId="15" hidden="1">'[15]Employment Data Sectors (wages)'!$B$8173:$B$8184</definedName>
    <definedName name="_24__123Graph_BCHART_1" localSheetId="16" hidden="1">'[15]Employment Data Sectors (wages)'!$B$8173:$B$8184</definedName>
    <definedName name="_24__123Graph_BCHART_1" localSheetId="20" hidden="1">'[15]Employment Data Sectors (wages)'!$B$8173:$B$8184</definedName>
    <definedName name="_24__123Graph_BCHART_1" localSheetId="24" hidden="1">'[15]Employment Data Sectors (wages)'!$B$8173:$B$8184</definedName>
    <definedName name="_24__123Graph_BCHART_1" localSheetId="25" hidden="1">'[15]Employment Data Sectors (wages)'!$B$8173:$B$8184</definedName>
    <definedName name="_24__123Graph_BCHART_1" localSheetId="4" hidden="1">'[14]Employment Data Sectors (wages)'!$B$8173:$B$8184</definedName>
    <definedName name="_24__123Graph_BCHART_1" localSheetId="6" hidden="1">'[14]Employment Data Sectors (wages)'!$B$8173:$B$8184</definedName>
    <definedName name="_24__123Graph_BCHART_1" localSheetId="10" hidden="1">'[14]Employment Data Sectors (wages)'!$B$8173:$B$8184</definedName>
    <definedName name="_24__123Graph_BCHART_1" localSheetId="12" hidden="1">'[15]Employment Data Sectors (wages)'!$B$8173:$B$8184</definedName>
    <definedName name="_24__123Graph_BCHART_1" localSheetId="38" hidden="1">'[15]Employment Data Sectors (wages)'!$B$8173:$B$8184</definedName>
    <definedName name="_24__123Graph_BCHART_1" localSheetId="5" hidden="1">'[14]Employment Data Sectors (wages)'!$B$8173:$B$8184</definedName>
    <definedName name="_24__123Graph_BCHART_1" localSheetId="35" hidden="1">'[14]Employment Data Sectors (wages)'!$B$8173:$B$8184</definedName>
    <definedName name="_24__123Graph_BCHART_1" hidden="1">'[15]Employment Data Sectors (wages)'!$B$8173:$B$8184</definedName>
    <definedName name="_24__123Graph_CCHART_6" hidden="1">'[16]Employment Data Sectors (wages)'!$U$49:$U$8103</definedName>
    <definedName name="_24__123Graph_CCHART_7" hidden="1">'[17]Employment Data Sectors (wages)'!$Y$14:$Y$25</definedName>
    <definedName name="_25__123Graph_ACHART_1" hidden="1">'[14]Employment Data Sectors (wages)'!$A$8173:$A$8184</definedName>
    <definedName name="_25__123Graph_CCHART_7" hidden="1">'[16]Employment Data Sectors (wages)'!$Y$14:$Y$25</definedName>
    <definedName name="_25__123Graph_CCHART_8" hidden="1">'[17]Employment Data Sectors (wages)'!$W$14:$W$25</definedName>
    <definedName name="_26__123Graph_BCHART_2" localSheetId="3" hidden="1">'[14]Employment Data Sectors (wages)'!$B$8173:$B$8184</definedName>
    <definedName name="_26__123Graph_BCHART_2" localSheetId="13" hidden="1">'[15]Employment Data Sectors (wages)'!$B$8173:$B$8184</definedName>
    <definedName name="_26__123Graph_BCHART_2" localSheetId="15" hidden="1">'[15]Employment Data Sectors (wages)'!$B$8173:$B$8184</definedName>
    <definedName name="_26__123Graph_BCHART_2" localSheetId="16" hidden="1">'[15]Employment Data Sectors (wages)'!$B$8173:$B$8184</definedName>
    <definedName name="_26__123Graph_BCHART_2" localSheetId="20" hidden="1">'[15]Employment Data Sectors (wages)'!$B$8173:$B$8184</definedName>
    <definedName name="_26__123Graph_BCHART_2" localSheetId="24" hidden="1">'[15]Employment Data Sectors (wages)'!$B$8173:$B$8184</definedName>
    <definedName name="_26__123Graph_BCHART_2" localSheetId="25" hidden="1">'[15]Employment Data Sectors (wages)'!$B$8173:$B$8184</definedName>
    <definedName name="_26__123Graph_BCHART_2" localSheetId="4" hidden="1">'[14]Employment Data Sectors (wages)'!$B$8173:$B$8184</definedName>
    <definedName name="_26__123Graph_BCHART_2" localSheetId="6" hidden="1">'[14]Employment Data Sectors (wages)'!$B$8173:$B$8184</definedName>
    <definedName name="_26__123Graph_BCHART_2" localSheetId="10" hidden="1">'[14]Employment Data Sectors (wages)'!$B$8173:$B$8184</definedName>
    <definedName name="_26__123Graph_BCHART_2" localSheetId="12" hidden="1">'[15]Employment Data Sectors (wages)'!$B$8173:$B$8184</definedName>
    <definedName name="_26__123Graph_BCHART_2" localSheetId="38" hidden="1">'[15]Employment Data Sectors (wages)'!$B$8173:$B$8184</definedName>
    <definedName name="_26__123Graph_BCHART_2" localSheetId="5" hidden="1">'[14]Employment Data Sectors (wages)'!$B$8173:$B$8184</definedName>
    <definedName name="_26__123Graph_BCHART_2" localSheetId="35" hidden="1">'[14]Employment Data Sectors (wages)'!$B$8173:$B$8184</definedName>
    <definedName name="_26__123Graph_BCHART_2" hidden="1">'[15]Employment Data Sectors (wages)'!$B$8173:$B$8184</definedName>
    <definedName name="_26__123Graph_CCHART_8" hidden="1">'[16]Employment Data Sectors (wages)'!$W$14:$W$25</definedName>
    <definedName name="_26__123Graph_DCHART_7" hidden="1">'[17]Employment Data Sectors (wages)'!$Y$26:$Y$37</definedName>
    <definedName name="_27__123Graph_DCHART_7" hidden="1">'[16]Employment Data Sectors (wages)'!$Y$26:$Y$37</definedName>
    <definedName name="_27__123Graph_DCHART_8" hidden="1">'[17]Employment Data Sectors (wages)'!$W$26:$W$37</definedName>
    <definedName name="_28__123Graph_BCHART_3" localSheetId="3" hidden="1">'[14]Employment Data Sectors (wages)'!$B$11:$B$8185</definedName>
    <definedName name="_28__123Graph_BCHART_3" localSheetId="13" hidden="1">'[15]Employment Data Sectors (wages)'!$B$11:$B$8185</definedName>
    <definedName name="_28__123Graph_BCHART_3" localSheetId="15" hidden="1">'[15]Employment Data Sectors (wages)'!$B$11:$B$8185</definedName>
    <definedName name="_28__123Graph_BCHART_3" localSheetId="16" hidden="1">'[15]Employment Data Sectors (wages)'!$B$11:$B$8185</definedName>
    <definedName name="_28__123Graph_BCHART_3" localSheetId="20" hidden="1">'[15]Employment Data Sectors (wages)'!$B$11:$B$8185</definedName>
    <definedName name="_28__123Graph_BCHART_3" localSheetId="24" hidden="1">'[15]Employment Data Sectors (wages)'!$B$11:$B$8185</definedName>
    <definedName name="_28__123Graph_BCHART_3" localSheetId="25" hidden="1">'[15]Employment Data Sectors (wages)'!$B$11:$B$8185</definedName>
    <definedName name="_28__123Graph_BCHART_3" localSheetId="4" hidden="1">'[14]Employment Data Sectors (wages)'!$B$11:$B$8185</definedName>
    <definedName name="_28__123Graph_BCHART_3" localSheetId="6" hidden="1">'[14]Employment Data Sectors (wages)'!$B$11:$B$8185</definedName>
    <definedName name="_28__123Graph_BCHART_3" localSheetId="10" hidden="1">'[14]Employment Data Sectors (wages)'!$B$11:$B$8185</definedName>
    <definedName name="_28__123Graph_BCHART_3" localSheetId="12" hidden="1">'[15]Employment Data Sectors (wages)'!$B$11:$B$8185</definedName>
    <definedName name="_28__123Graph_BCHART_3" localSheetId="38" hidden="1">'[15]Employment Data Sectors (wages)'!$B$11:$B$8185</definedName>
    <definedName name="_28__123Graph_BCHART_3" localSheetId="5" hidden="1">'[14]Employment Data Sectors (wages)'!$B$11:$B$8185</definedName>
    <definedName name="_28__123Graph_BCHART_3" localSheetId="35" hidden="1">'[14]Employment Data Sectors (wages)'!$B$11:$B$8185</definedName>
    <definedName name="_28__123Graph_BCHART_3" hidden="1">'[15]Employment Data Sectors (wages)'!$B$11:$B$8185</definedName>
    <definedName name="_28__123Graph_DCHART_8" hidden="1">'[16]Employment Data Sectors (wages)'!$W$26:$W$37</definedName>
    <definedName name="_28__123Graph_ECHART_7" hidden="1">'[17]Employment Data Sectors (wages)'!$Y$38:$Y$49</definedName>
    <definedName name="_29__123Graph_ECHART_7" hidden="1">'[16]Employment Data Sectors (wages)'!$Y$38:$Y$49</definedName>
    <definedName name="_29__123Graph_ECHART_8" hidden="1">'[17]Employment Data Sectors (wages)'!$H$86:$H$99</definedName>
    <definedName name="_2Macros_Import_.qbop" localSheetId="13">[18]!'[Macros Import].qbop'</definedName>
    <definedName name="_2Macros_Import_.qbop" localSheetId="15">[18]!'[Macros Import].qbop'</definedName>
    <definedName name="_2Macros_Import_.qbop" localSheetId="16">[18]!'[Macros Import].qbop'</definedName>
    <definedName name="_2Macros_Import_.qbop" localSheetId="4">[18]!'[Macros Import].qbop'</definedName>
    <definedName name="_2Macros_Import_.qbop" localSheetId="6">[18]!'[Macros Import].qbop'</definedName>
    <definedName name="_2Macros_Import_.qbop" localSheetId="12">[18]!'[Macros Import].qbop'</definedName>
    <definedName name="_2Macros_Import_.qbop" localSheetId="31">[18]!'[Macros Import].qbop'</definedName>
    <definedName name="_2Macros_Import_.qbop" localSheetId="35">[18]!'[Macros Import].qbop'</definedName>
    <definedName name="_2Macros_Import_.qbop" localSheetId="23">[18]!'[Macros Import].qbop'</definedName>
    <definedName name="_2Macros_Import_.qbop" localSheetId="28">[18]!'[Macros Import].qbop'</definedName>
    <definedName name="_2Macros_Import_.qbop">[18]!'[Macros Import].qbop'</definedName>
    <definedName name="_3__123Graph_ACHART_1" hidden="1">'[16]Employment Data Sectors (wages)'!$A$8173:$A$8184</definedName>
    <definedName name="_3__123Graph_ACHART_2" hidden="1">'[17]Employment Data Sectors (wages)'!$A$8173:$A$8184</definedName>
    <definedName name="_3__123Graph_BDEV_EMPL" localSheetId="13" hidden="1">'[5]Time series'!#REF!</definedName>
    <definedName name="_3__123Graph_BDEV_EMPL" localSheetId="15" hidden="1">'[5]Time series'!#REF!</definedName>
    <definedName name="_3__123Graph_BDEV_EMPL" localSheetId="16" hidden="1">'[5]Time series'!#REF!</definedName>
    <definedName name="_3__123Graph_BDEV_EMPL" localSheetId="20" hidden="1">'[5]Time series'!#REF!</definedName>
    <definedName name="_3__123Graph_BDEV_EMPL" localSheetId="12" hidden="1">'[5]Time series'!#REF!</definedName>
    <definedName name="_3__123Graph_BDEV_EMPL" localSheetId="38" hidden="1">'[5]Time series'!#REF!</definedName>
    <definedName name="_3__123Graph_BDEV_EMPL" localSheetId="23" hidden="1">'[5]Time series'!#REF!</definedName>
    <definedName name="_3__123Graph_BDEV_EMPL" hidden="1">'[5]Time series'!#REF!</definedName>
    <definedName name="_30__123Graph_ACHART_2" hidden="1">'[14]Employment Data Sectors (wages)'!$A$8173:$A$8184</definedName>
    <definedName name="_30__123Graph_BCHART_4" localSheetId="3" hidden="1">'[14]Employment Data Sectors (wages)'!$B$12:$B$23</definedName>
    <definedName name="_30__123Graph_BCHART_4" localSheetId="13" hidden="1">'[15]Employment Data Sectors (wages)'!$B$12:$B$23</definedName>
    <definedName name="_30__123Graph_BCHART_4" localSheetId="15" hidden="1">'[15]Employment Data Sectors (wages)'!$B$12:$B$23</definedName>
    <definedName name="_30__123Graph_BCHART_4" localSheetId="16" hidden="1">'[15]Employment Data Sectors (wages)'!$B$12:$B$23</definedName>
    <definedName name="_30__123Graph_BCHART_4" localSheetId="20" hidden="1">'[15]Employment Data Sectors (wages)'!$B$12:$B$23</definedName>
    <definedName name="_30__123Graph_BCHART_4" localSheetId="24" hidden="1">'[15]Employment Data Sectors (wages)'!$B$12:$B$23</definedName>
    <definedName name="_30__123Graph_BCHART_4" localSheetId="25" hidden="1">'[15]Employment Data Sectors (wages)'!$B$12:$B$23</definedName>
    <definedName name="_30__123Graph_BCHART_4" localSheetId="4" hidden="1">'[14]Employment Data Sectors (wages)'!$B$12:$B$23</definedName>
    <definedName name="_30__123Graph_BCHART_4" localSheetId="6" hidden="1">'[14]Employment Data Sectors (wages)'!$B$12:$B$23</definedName>
    <definedName name="_30__123Graph_BCHART_4" localSheetId="10" hidden="1">'[14]Employment Data Sectors (wages)'!$B$12:$B$23</definedName>
    <definedName name="_30__123Graph_BCHART_4" localSheetId="12" hidden="1">'[15]Employment Data Sectors (wages)'!$B$12:$B$23</definedName>
    <definedName name="_30__123Graph_BCHART_4" localSheetId="38" hidden="1">'[15]Employment Data Sectors (wages)'!$B$12:$B$23</definedName>
    <definedName name="_30__123Graph_BCHART_4" localSheetId="5" hidden="1">'[14]Employment Data Sectors (wages)'!$B$12:$B$23</definedName>
    <definedName name="_30__123Graph_BCHART_4" localSheetId="35" hidden="1">'[14]Employment Data Sectors (wages)'!$B$12:$B$23</definedName>
    <definedName name="_30__123Graph_BCHART_4" hidden="1">'[15]Employment Data Sectors (wages)'!$B$12:$B$23</definedName>
    <definedName name="_30__123Graph_ECHART_8" hidden="1">'[16]Employment Data Sectors (wages)'!$H$86:$H$99</definedName>
    <definedName name="_30__123Graph_FCHART_8" hidden="1">'[17]Employment Data Sectors (wages)'!$H$6:$H$17</definedName>
    <definedName name="_31__123Graph_FCHART_8" hidden="1">'[16]Employment Data Sectors (wages)'!$H$6:$H$17</definedName>
    <definedName name="_32__123Graph_BCHART_5" localSheetId="3" hidden="1">'[14]Employment Data Sectors (wages)'!$B$24:$B$35</definedName>
    <definedName name="_32__123Graph_BCHART_5" localSheetId="13" hidden="1">'[15]Employment Data Sectors (wages)'!$B$24:$B$35</definedName>
    <definedName name="_32__123Graph_BCHART_5" localSheetId="15" hidden="1">'[15]Employment Data Sectors (wages)'!$B$24:$B$35</definedName>
    <definedName name="_32__123Graph_BCHART_5" localSheetId="16" hidden="1">'[15]Employment Data Sectors (wages)'!$B$24:$B$35</definedName>
    <definedName name="_32__123Graph_BCHART_5" localSheetId="20" hidden="1">'[15]Employment Data Sectors (wages)'!$B$24:$B$35</definedName>
    <definedName name="_32__123Graph_BCHART_5" localSheetId="24" hidden="1">'[15]Employment Data Sectors (wages)'!$B$24:$B$35</definedName>
    <definedName name="_32__123Graph_BCHART_5" localSheetId="25" hidden="1">'[15]Employment Data Sectors (wages)'!$B$24:$B$35</definedName>
    <definedName name="_32__123Graph_BCHART_5" localSheetId="4" hidden="1">'[14]Employment Data Sectors (wages)'!$B$24:$B$35</definedName>
    <definedName name="_32__123Graph_BCHART_5" localSheetId="6" hidden="1">'[14]Employment Data Sectors (wages)'!$B$24:$B$35</definedName>
    <definedName name="_32__123Graph_BCHART_5" localSheetId="10" hidden="1">'[14]Employment Data Sectors (wages)'!$B$24:$B$35</definedName>
    <definedName name="_32__123Graph_BCHART_5" localSheetId="12" hidden="1">'[15]Employment Data Sectors (wages)'!$B$24:$B$35</definedName>
    <definedName name="_32__123Graph_BCHART_5" localSheetId="38" hidden="1">'[15]Employment Data Sectors (wages)'!$B$24:$B$35</definedName>
    <definedName name="_32__123Graph_BCHART_5" localSheetId="5" hidden="1">'[14]Employment Data Sectors (wages)'!$B$24:$B$35</definedName>
    <definedName name="_32__123Graph_BCHART_5" localSheetId="35" hidden="1">'[14]Employment Data Sectors (wages)'!$B$24:$B$35</definedName>
    <definedName name="_32__123Graph_BCHART_5" hidden="1">'[15]Employment Data Sectors (wages)'!$B$24:$B$35</definedName>
    <definedName name="_34__123Graph_BCHART_6" localSheetId="3" hidden="1">'[14]Employment Data Sectors (wages)'!$AS$49:$AS$8103</definedName>
    <definedName name="_34__123Graph_BCHART_6" localSheetId="13" hidden="1">'[15]Employment Data Sectors (wages)'!$AS$49:$AS$8103</definedName>
    <definedName name="_34__123Graph_BCHART_6" localSheetId="15" hidden="1">'[15]Employment Data Sectors (wages)'!$AS$49:$AS$8103</definedName>
    <definedName name="_34__123Graph_BCHART_6" localSheetId="16" hidden="1">'[15]Employment Data Sectors (wages)'!$AS$49:$AS$8103</definedName>
    <definedName name="_34__123Graph_BCHART_6" localSheetId="20" hidden="1">'[15]Employment Data Sectors (wages)'!$AS$49:$AS$8103</definedName>
    <definedName name="_34__123Graph_BCHART_6" localSheetId="24" hidden="1">'[15]Employment Data Sectors (wages)'!$AS$49:$AS$8103</definedName>
    <definedName name="_34__123Graph_BCHART_6" localSheetId="25" hidden="1">'[15]Employment Data Sectors (wages)'!$AS$49:$AS$8103</definedName>
    <definedName name="_34__123Graph_BCHART_6" localSheetId="4" hidden="1">'[14]Employment Data Sectors (wages)'!$AS$49:$AS$8103</definedName>
    <definedName name="_34__123Graph_BCHART_6" localSheetId="6" hidden="1">'[14]Employment Data Sectors (wages)'!$AS$49:$AS$8103</definedName>
    <definedName name="_34__123Graph_BCHART_6" localSheetId="10" hidden="1">'[14]Employment Data Sectors (wages)'!$AS$49:$AS$8103</definedName>
    <definedName name="_34__123Graph_BCHART_6" localSheetId="12" hidden="1">'[15]Employment Data Sectors (wages)'!$AS$49:$AS$8103</definedName>
    <definedName name="_34__123Graph_BCHART_6" localSheetId="38" hidden="1">'[15]Employment Data Sectors (wages)'!$AS$49:$AS$8103</definedName>
    <definedName name="_34__123Graph_BCHART_6" localSheetId="5" hidden="1">'[14]Employment Data Sectors (wages)'!$AS$49:$AS$8103</definedName>
    <definedName name="_34__123Graph_BCHART_6" localSheetId="35" hidden="1">'[14]Employment Data Sectors (wages)'!$AS$49:$AS$8103</definedName>
    <definedName name="_34__123Graph_BCHART_6" hidden="1">'[15]Employment Data Sectors (wages)'!$AS$49:$AS$8103</definedName>
    <definedName name="_35__123Graph_ACHART_3" hidden="1">'[14]Employment Data Sectors (wages)'!$A$11:$A$8185</definedName>
    <definedName name="_36__123Graph_BCHART_7" localSheetId="3" hidden="1">'[14]Employment Data Sectors (wages)'!$Y$13:$Y$8187</definedName>
    <definedName name="_36__123Graph_BCHART_7" localSheetId="13" hidden="1">'[15]Employment Data Sectors (wages)'!$Y$13:$Y$8187</definedName>
    <definedName name="_36__123Graph_BCHART_7" localSheetId="15" hidden="1">'[15]Employment Data Sectors (wages)'!$Y$13:$Y$8187</definedName>
    <definedName name="_36__123Graph_BCHART_7" localSheetId="16" hidden="1">'[15]Employment Data Sectors (wages)'!$Y$13:$Y$8187</definedName>
    <definedName name="_36__123Graph_BCHART_7" localSheetId="20" hidden="1">'[15]Employment Data Sectors (wages)'!$Y$13:$Y$8187</definedName>
    <definedName name="_36__123Graph_BCHART_7" localSheetId="24" hidden="1">'[15]Employment Data Sectors (wages)'!$Y$13:$Y$8187</definedName>
    <definedName name="_36__123Graph_BCHART_7" localSheetId="25" hidden="1">'[15]Employment Data Sectors (wages)'!$Y$13:$Y$8187</definedName>
    <definedName name="_36__123Graph_BCHART_7" localSheetId="4" hidden="1">'[14]Employment Data Sectors (wages)'!$Y$13:$Y$8187</definedName>
    <definedName name="_36__123Graph_BCHART_7" localSheetId="6" hidden="1">'[14]Employment Data Sectors (wages)'!$Y$13:$Y$8187</definedName>
    <definedName name="_36__123Graph_BCHART_7" localSheetId="10" hidden="1">'[14]Employment Data Sectors (wages)'!$Y$13:$Y$8187</definedName>
    <definedName name="_36__123Graph_BCHART_7" localSheetId="12" hidden="1">'[15]Employment Data Sectors (wages)'!$Y$13:$Y$8187</definedName>
    <definedName name="_36__123Graph_BCHART_7" localSheetId="38" hidden="1">'[15]Employment Data Sectors (wages)'!$Y$13:$Y$8187</definedName>
    <definedName name="_36__123Graph_BCHART_7" localSheetId="5" hidden="1">'[14]Employment Data Sectors (wages)'!$Y$13:$Y$8187</definedName>
    <definedName name="_36__123Graph_BCHART_7" localSheetId="35" hidden="1">'[14]Employment Data Sectors (wages)'!$Y$13:$Y$8187</definedName>
    <definedName name="_36__123Graph_BCHART_7" hidden="1">'[15]Employment Data Sectors (wages)'!$Y$13:$Y$8187</definedName>
    <definedName name="_38__123Graph_BCHART_8" localSheetId="3" hidden="1">'[14]Employment Data Sectors (wages)'!$W$13:$W$8187</definedName>
    <definedName name="_38__123Graph_BCHART_8" localSheetId="13" hidden="1">'[15]Employment Data Sectors (wages)'!$W$13:$W$8187</definedName>
    <definedName name="_38__123Graph_BCHART_8" localSheetId="15" hidden="1">'[15]Employment Data Sectors (wages)'!$W$13:$W$8187</definedName>
    <definedName name="_38__123Graph_BCHART_8" localSheetId="16" hidden="1">'[15]Employment Data Sectors (wages)'!$W$13:$W$8187</definedName>
    <definedName name="_38__123Graph_BCHART_8" localSheetId="20" hidden="1">'[15]Employment Data Sectors (wages)'!$W$13:$W$8187</definedName>
    <definedName name="_38__123Graph_BCHART_8" localSheetId="24" hidden="1">'[15]Employment Data Sectors (wages)'!$W$13:$W$8187</definedName>
    <definedName name="_38__123Graph_BCHART_8" localSheetId="25" hidden="1">'[15]Employment Data Sectors (wages)'!$W$13:$W$8187</definedName>
    <definedName name="_38__123Graph_BCHART_8" localSheetId="4" hidden="1">'[14]Employment Data Sectors (wages)'!$W$13:$W$8187</definedName>
    <definedName name="_38__123Graph_BCHART_8" localSheetId="6" hidden="1">'[14]Employment Data Sectors (wages)'!$W$13:$W$8187</definedName>
    <definedName name="_38__123Graph_BCHART_8" localSheetId="10" hidden="1">'[14]Employment Data Sectors (wages)'!$W$13:$W$8187</definedName>
    <definedName name="_38__123Graph_BCHART_8" localSheetId="12" hidden="1">'[15]Employment Data Sectors (wages)'!$W$13:$W$8187</definedName>
    <definedName name="_38__123Graph_BCHART_8" localSheetId="38" hidden="1">'[15]Employment Data Sectors (wages)'!$W$13:$W$8187</definedName>
    <definedName name="_38__123Graph_BCHART_8" localSheetId="5" hidden="1">'[14]Employment Data Sectors (wages)'!$W$13:$W$8187</definedName>
    <definedName name="_38__123Graph_BCHART_8" localSheetId="35" hidden="1">'[14]Employment Data Sectors (wages)'!$W$13:$W$8187</definedName>
    <definedName name="_38__123Graph_BCHART_8" hidden="1">'[15]Employment Data Sectors (wages)'!$W$13:$W$8187</definedName>
    <definedName name="_4__123Graph_ACHART_2" hidden="1">'[16]Employment Data Sectors (wages)'!$A$8173:$A$8184</definedName>
    <definedName name="_4__123Graph_ACHART_3" hidden="1">'[17]Employment Data Sectors (wages)'!$A$11:$A$8185</definedName>
    <definedName name="_4__123Graph_CDEV_EMPL" localSheetId="13" hidden="1">'[5]Time series'!#REF!</definedName>
    <definedName name="_4__123Graph_CDEV_EMPL" localSheetId="15" hidden="1">'[5]Time series'!#REF!</definedName>
    <definedName name="_4__123Graph_CDEV_EMPL" localSheetId="16" hidden="1">'[5]Time series'!#REF!</definedName>
    <definedName name="_4__123Graph_CDEV_EMPL" localSheetId="20" hidden="1">'[5]Time series'!#REF!</definedName>
    <definedName name="_4__123Graph_CDEV_EMPL" localSheetId="12" hidden="1">'[5]Time series'!#REF!</definedName>
    <definedName name="_4__123Graph_CDEV_EMPL" localSheetId="38" hidden="1">'[5]Time series'!#REF!</definedName>
    <definedName name="_4__123Graph_CDEV_EMPL" localSheetId="23" hidden="1">'[5]Time series'!#REF!</definedName>
    <definedName name="_4__123Graph_CDEV_EMPL" hidden="1">'[5]Time series'!#REF!</definedName>
    <definedName name="_40__123Graph_ACHART_4" hidden="1">'[14]Employment Data Sectors (wages)'!$A$12:$A$23</definedName>
    <definedName name="_40__123Graph_CCHART_1" localSheetId="3" hidden="1">'[14]Employment Data Sectors (wages)'!$C$8173:$C$8184</definedName>
    <definedName name="_40__123Graph_CCHART_1" localSheetId="13" hidden="1">'[15]Employment Data Sectors (wages)'!$C$8173:$C$8184</definedName>
    <definedName name="_40__123Graph_CCHART_1" localSheetId="15" hidden="1">'[15]Employment Data Sectors (wages)'!$C$8173:$C$8184</definedName>
    <definedName name="_40__123Graph_CCHART_1" localSheetId="16" hidden="1">'[15]Employment Data Sectors (wages)'!$C$8173:$C$8184</definedName>
    <definedName name="_40__123Graph_CCHART_1" localSheetId="20" hidden="1">'[15]Employment Data Sectors (wages)'!$C$8173:$C$8184</definedName>
    <definedName name="_40__123Graph_CCHART_1" localSheetId="24" hidden="1">'[15]Employment Data Sectors (wages)'!$C$8173:$C$8184</definedName>
    <definedName name="_40__123Graph_CCHART_1" localSheetId="25" hidden="1">'[15]Employment Data Sectors (wages)'!$C$8173:$C$8184</definedName>
    <definedName name="_40__123Graph_CCHART_1" localSheetId="4" hidden="1">'[14]Employment Data Sectors (wages)'!$C$8173:$C$8184</definedName>
    <definedName name="_40__123Graph_CCHART_1" localSheetId="6" hidden="1">'[14]Employment Data Sectors (wages)'!$C$8173:$C$8184</definedName>
    <definedName name="_40__123Graph_CCHART_1" localSheetId="10" hidden="1">'[14]Employment Data Sectors (wages)'!$C$8173:$C$8184</definedName>
    <definedName name="_40__123Graph_CCHART_1" localSheetId="12" hidden="1">'[15]Employment Data Sectors (wages)'!$C$8173:$C$8184</definedName>
    <definedName name="_40__123Graph_CCHART_1" localSheetId="38" hidden="1">'[15]Employment Data Sectors (wages)'!$C$8173:$C$8184</definedName>
    <definedName name="_40__123Graph_CCHART_1" localSheetId="5" hidden="1">'[14]Employment Data Sectors (wages)'!$C$8173:$C$8184</definedName>
    <definedName name="_40__123Graph_CCHART_1" localSheetId="35" hidden="1">'[14]Employment Data Sectors (wages)'!$C$8173:$C$8184</definedName>
    <definedName name="_40__123Graph_CCHART_1" hidden="1">'[15]Employment Data Sectors (wages)'!$C$8173:$C$8184</definedName>
    <definedName name="_42__123Graph_CCHART_2" localSheetId="3" hidden="1">'[14]Employment Data Sectors (wages)'!$C$8173:$C$8184</definedName>
    <definedName name="_42__123Graph_CCHART_2" localSheetId="13" hidden="1">'[15]Employment Data Sectors (wages)'!$C$8173:$C$8184</definedName>
    <definedName name="_42__123Graph_CCHART_2" localSheetId="15" hidden="1">'[15]Employment Data Sectors (wages)'!$C$8173:$C$8184</definedName>
    <definedName name="_42__123Graph_CCHART_2" localSheetId="16" hidden="1">'[15]Employment Data Sectors (wages)'!$C$8173:$C$8184</definedName>
    <definedName name="_42__123Graph_CCHART_2" localSheetId="20" hidden="1">'[15]Employment Data Sectors (wages)'!$C$8173:$C$8184</definedName>
    <definedName name="_42__123Graph_CCHART_2" localSheetId="24" hidden="1">'[15]Employment Data Sectors (wages)'!$C$8173:$C$8184</definedName>
    <definedName name="_42__123Graph_CCHART_2" localSheetId="25" hidden="1">'[15]Employment Data Sectors (wages)'!$C$8173:$C$8184</definedName>
    <definedName name="_42__123Graph_CCHART_2" localSheetId="4" hidden="1">'[14]Employment Data Sectors (wages)'!$C$8173:$C$8184</definedName>
    <definedName name="_42__123Graph_CCHART_2" localSheetId="6" hidden="1">'[14]Employment Data Sectors (wages)'!$C$8173:$C$8184</definedName>
    <definedName name="_42__123Graph_CCHART_2" localSheetId="10" hidden="1">'[14]Employment Data Sectors (wages)'!$C$8173:$C$8184</definedName>
    <definedName name="_42__123Graph_CCHART_2" localSheetId="12" hidden="1">'[15]Employment Data Sectors (wages)'!$C$8173:$C$8184</definedName>
    <definedName name="_42__123Graph_CCHART_2" localSheetId="38" hidden="1">'[15]Employment Data Sectors (wages)'!$C$8173:$C$8184</definedName>
    <definedName name="_42__123Graph_CCHART_2" localSheetId="5" hidden="1">'[14]Employment Data Sectors (wages)'!$C$8173:$C$8184</definedName>
    <definedName name="_42__123Graph_CCHART_2" localSheetId="35" hidden="1">'[14]Employment Data Sectors (wages)'!$C$8173:$C$8184</definedName>
    <definedName name="_42__123Graph_CCHART_2" hidden="1">'[15]Employment Data Sectors (wages)'!$C$8173:$C$8184</definedName>
    <definedName name="_44__123Graph_CCHART_3" localSheetId="3" hidden="1">'[14]Employment Data Sectors (wages)'!$C$11:$C$8185</definedName>
    <definedName name="_44__123Graph_CCHART_3" localSheetId="13" hidden="1">'[15]Employment Data Sectors (wages)'!$C$11:$C$8185</definedName>
    <definedName name="_44__123Graph_CCHART_3" localSheetId="15" hidden="1">'[15]Employment Data Sectors (wages)'!$C$11:$C$8185</definedName>
    <definedName name="_44__123Graph_CCHART_3" localSheetId="16" hidden="1">'[15]Employment Data Sectors (wages)'!$C$11:$C$8185</definedName>
    <definedName name="_44__123Graph_CCHART_3" localSheetId="20" hidden="1">'[15]Employment Data Sectors (wages)'!$C$11:$C$8185</definedName>
    <definedName name="_44__123Graph_CCHART_3" localSheetId="24" hidden="1">'[15]Employment Data Sectors (wages)'!$C$11:$C$8185</definedName>
    <definedName name="_44__123Graph_CCHART_3" localSheetId="25" hidden="1">'[15]Employment Data Sectors (wages)'!$C$11:$C$8185</definedName>
    <definedName name="_44__123Graph_CCHART_3" localSheetId="4" hidden="1">'[14]Employment Data Sectors (wages)'!$C$11:$C$8185</definedName>
    <definedName name="_44__123Graph_CCHART_3" localSheetId="6" hidden="1">'[14]Employment Data Sectors (wages)'!$C$11:$C$8185</definedName>
    <definedName name="_44__123Graph_CCHART_3" localSheetId="10" hidden="1">'[14]Employment Data Sectors (wages)'!$C$11:$C$8185</definedName>
    <definedName name="_44__123Graph_CCHART_3" localSheetId="12" hidden="1">'[15]Employment Data Sectors (wages)'!$C$11:$C$8185</definedName>
    <definedName name="_44__123Graph_CCHART_3" localSheetId="38" hidden="1">'[15]Employment Data Sectors (wages)'!$C$11:$C$8185</definedName>
    <definedName name="_44__123Graph_CCHART_3" localSheetId="5" hidden="1">'[14]Employment Data Sectors (wages)'!$C$11:$C$8185</definedName>
    <definedName name="_44__123Graph_CCHART_3" localSheetId="35" hidden="1">'[14]Employment Data Sectors (wages)'!$C$11:$C$8185</definedName>
    <definedName name="_44__123Graph_CCHART_3" hidden="1">'[15]Employment Data Sectors (wages)'!$C$11:$C$8185</definedName>
    <definedName name="_45__123Graph_ACHART_5" hidden="1">'[14]Employment Data Sectors (wages)'!$A$24:$A$35</definedName>
    <definedName name="_46__123Graph_CCHART_4" localSheetId="3" hidden="1">'[14]Employment Data Sectors (wages)'!$C$12:$C$23</definedName>
    <definedName name="_46__123Graph_CCHART_4" localSheetId="13" hidden="1">'[15]Employment Data Sectors (wages)'!$C$12:$C$23</definedName>
    <definedName name="_46__123Graph_CCHART_4" localSheetId="15" hidden="1">'[15]Employment Data Sectors (wages)'!$C$12:$C$23</definedName>
    <definedName name="_46__123Graph_CCHART_4" localSheetId="16" hidden="1">'[15]Employment Data Sectors (wages)'!$C$12:$C$23</definedName>
    <definedName name="_46__123Graph_CCHART_4" localSheetId="20" hidden="1">'[15]Employment Data Sectors (wages)'!$C$12:$C$23</definedName>
    <definedName name="_46__123Graph_CCHART_4" localSheetId="24" hidden="1">'[15]Employment Data Sectors (wages)'!$C$12:$C$23</definedName>
    <definedName name="_46__123Graph_CCHART_4" localSheetId="25" hidden="1">'[15]Employment Data Sectors (wages)'!$C$12:$C$23</definedName>
    <definedName name="_46__123Graph_CCHART_4" localSheetId="4" hidden="1">'[14]Employment Data Sectors (wages)'!$C$12:$C$23</definedName>
    <definedName name="_46__123Graph_CCHART_4" localSheetId="6" hidden="1">'[14]Employment Data Sectors (wages)'!$C$12:$C$23</definedName>
    <definedName name="_46__123Graph_CCHART_4" localSheetId="10" hidden="1">'[14]Employment Data Sectors (wages)'!$C$12:$C$23</definedName>
    <definedName name="_46__123Graph_CCHART_4" localSheetId="12" hidden="1">'[15]Employment Data Sectors (wages)'!$C$12:$C$23</definedName>
    <definedName name="_46__123Graph_CCHART_4" localSheetId="38" hidden="1">'[15]Employment Data Sectors (wages)'!$C$12:$C$23</definedName>
    <definedName name="_46__123Graph_CCHART_4" localSheetId="5" hidden="1">'[14]Employment Data Sectors (wages)'!$C$12:$C$23</definedName>
    <definedName name="_46__123Graph_CCHART_4" localSheetId="35" hidden="1">'[14]Employment Data Sectors (wages)'!$C$12:$C$23</definedName>
    <definedName name="_46__123Graph_CCHART_4" hidden="1">'[15]Employment Data Sectors (wages)'!$C$12:$C$23</definedName>
    <definedName name="_48__123Graph_CCHART_5" localSheetId="3" hidden="1">'[14]Employment Data Sectors (wages)'!$C$24:$C$35</definedName>
    <definedName name="_48__123Graph_CCHART_5" localSheetId="13" hidden="1">'[15]Employment Data Sectors (wages)'!$C$24:$C$35</definedName>
    <definedName name="_48__123Graph_CCHART_5" localSheetId="15" hidden="1">'[15]Employment Data Sectors (wages)'!$C$24:$C$35</definedName>
    <definedName name="_48__123Graph_CCHART_5" localSheetId="16" hidden="1">'[15]Employment Data Sectors (wages)'!$C$24:$C$35</definedName>
    <definedName name="_48__123Graph_CCHART_5" localSheetId="20" hidden="1">'[15]Employment Data Sectors (wages)'!$C$24:$C$35</definedName>
    <definedName name="_48__123Graph_CCHART_5" localSheetId="24" hidden="1">'[15]Employment Data Sectors (wages)'!$C$24:$C$35</definedName>
    <definedName name="_48__123Graph_CCHART_5" localSheetId="25" hidden="1">'[15]Employment Data Sectors (wages)'!$C$24:$C$35</definedName>
    <definedName name="_48__123Graph_CCHART_5" localSheetId="4" hidden="1">'[14]Employment Data Sectors (wages)'!$C$24:$C$35</definedName>
    <definedName name="_48__123Graph_CCHART_5" localSheetId="6" hidden="1">'[14]Employment Data Sectors (wages)'!$C$24:$C$35</definedName>
    <definedName name="_48__123Graph_CCHART_5" localSheetId="10" hidden="1">'[14]Employment Data Sectors (wages)'!$C$24:$C$35</definedName>
    <definedName name="_48__123Graph_CCHART_5" localSheetId="12" hidden="1">'[15]Employment Data Sectors (wages)'!$C$24:$C$35</definedName>
    <definedName name="_48__123Graph_CCHART_5" localSheetId="38" hidden="1">'[15]Employment Data Sectors (wages)'!$C$24:$C$35</definedName>
    <definedName name="_48__123Graph_CCHART_5" localSheetId="5" hidden="1">'[14]Employment Data Sectors (wages)'!$C$24:$C$35</definedName>
    <definedName name="_48__123Graph_CCHART_5" localSheetId="35" hidden="1">'[14]Employment Data Sectors (wages)'!$C$24:$C$35</definedName>
    <definedName name="_48__123Graph_CCHART_5" hidden="1">'[15]Employment Data Sectors (wages)'!$C$24:$C$35</definedName>
    <definedName name="_5__123Graph_ACHART_3" hidden="1">'[16]Employment Data Sectors (wages)'!$A$11:$A$8185</definedName>
    <definedName name="_5__123Graph_ACHART_4" hidden="1">'[17]Employment Data Sectors (wages)'!$A$12:$A$23</definedName>
    <definedName name="_5__123Graph_CSWE_EMPL" localSheetId="13" hidden="1">'[5]Time series'!#REF!</definedName>
    <definedName name="_5__123Graph_CSWE_EMPL" localSheetId="15" hidden="1">'[5]Time series'!#REF!</definedName>
    <definedName name="_5__123Graph_CSWE_EMPL" localSheetId="16" hidden="1">'[5]Time series'!#REF!</definedName>
    <definedName name="_5__123Graph_CSWE_EMPL" localSheetId="20" hidden="1">'[5]Time series'!#REF!</definedName>
    <definedName name="_5__123Graph_CSWE_EMPL" localSheetId="12" hidden="1">'[5]Time series'!#REF!</definedName>
    <definedName name="_5__123Graph_CSWE_EMPL" localSheetId="38" hidden="1">'[5]Time series'!#REF!</definedName>
    <definedName name="_5__123Graph_CSWE_EMPL" localSheetId="23" hidden="1">'[5]Time series'!#REF!</definedName>
    <definedName name="_5__123Graph_CSWE_EMPL" hidden="1">'[5]Time series'!#REF!</definedName>
    <definedName name="_50__123Graph_ACHART_6" hidden="1">'[14]Employment Data Sectors (wages)'!$Y$49:$Y$8103</definedName>
    <definedName name="_50__123Graph_CCHART_6" localSheetId="3" hidden="1">'[14]Employment Data Sectors (wages)'!$U$49:$U$8103</definedName>
    <definedName name="_50__123Graph_CCHART_6" localSheetId="13" hidden="1">'[15]Employment Data Sectors (wages)'!$U$49:$U$8103</definedName>
    <definedName name="_50__123Graph_CCHART_6" localSheetId="15" hidden="1">'[15]Employment Data Sectors (wages)'!$U$49:$U$8103</definedName>
    <definedName name="_50__123Graph_CCHART_6" localSheetId="16" hidden="1">'[15]Employment Data Sectors (wages)'!$U$49:$U$8103</definedName>
    <definedName name="_50__123Graph_CCHART_6" localSheetId="20" hidden="1">'[15]Employment Data Sectors (wages)'!$U$49:$U$8103</definedName>
    <definedName name="_50__123Graph_CCHART_6" localSheetId="24" hidden="1">'[15]Employment Data Sectors (wages)'!$U$49:$U$8103</definedName>
    <definedName name="_50__123Graph_CCHART_6" localSheetId="25" hidden="1">'[15]Employment Data Sectors (wages)'!$U$49:$U$8103</definedName>
    <definedName name="_50__123Graph_CCHART_6" localSheetId="4" hidden="1">'[14]Employment Data Sectors (wages)'!$U$49:$U$8103</definedName>
    <definedName name="_50__123Graph_CCHART_6" localSheetId="6" hidden="1">'[14]Employment Data Sectors (wages)'!$U$49:$U$8103</definedName>
    <definedName name="_50__123Graph_CCHART_6" localSheetId="10" hidden="1">'[14]Employment Data Sectors (wages)'!$U$49:$U$8103</definedName>
    <definedName name="_50__123Graph_CCHART_6" localSheetId="12" hidden="1">'[15]Employment Data Sectors (wages)'!$U$49:$U$8103</definedName>
    <definedName name="_50__123Graph_CCHART_6" localSheetId="38" hidden="1">'[15]Employment Data Sectors (wages)'!$U$49:$U$8103</definedName>
    <definedName name="_50__123Graph_CCHART_6" localSheetId="5" hidden="1">'[14]Employment Data Sectors (wages)'!$U$49:$U$8103</definedName>
    <definedName name="_50__123Graph_CCHART_6" localSheetId="35" hidden="1">'[14]Employment Data Sectors (wages)'!$U$49:$U$8103</definedName>
    <definedName name="_50__123Graph_CCHART_6" hidden="1">'[15]Employment Data Sectors (wages)'!$U$49:$U$8103</definedName>
    <definedName name="_52__123Graph_CCHART_7" localSheetId="3" hidden="1">'[14]Employment Data Sectors (wages)'!$Y$14:$Y$25</definedName>
    <definedName name="_52__123Graph_CCHART_7" localSheetId="13" hidden="1">'[15]Employment Data Sectors (wages)'!$Y$14:$Y$25</definedName>
    <definedName name="_52__123Graph_CCHART_7" localSheetId="15" hidden="1">'[15]Employment Data Sectors (wages)'!$Y$14:$Y$25</definedName>
    <definedName name="_52__123Graph_CCHART_7" localSheetId="16" hidden="1">'[15]Employment Data Sectors (wages)'!$Y$14:$Y$25</definedName>
    <definedName name="_52__123Graph_CCHART_7" localSheetId="20" hidden="1">'[15]Employment Data Sectors (wages)'!$Y$14:$Y$25</definedName>
    <definedName name="_52__123Graph_CCHART_7" localSheetId="24" hidden="1">'[15]Employment Data Sectors (wages)'!$Y$14:$Y$25</definedName>
    <definedName name="_52__123Graph_CCHART_7" localSheetId="25" hidden="1">'[15]Employment Data Sectors (wages)'!$Y$14:$Y$25</definedName>
    <definedName name="_52__123Graph_CCHART_7" localSheetId="4" hidden="1">'[14]Employment Data Sectors (wages)'!$Y$14:$Y$25</definedName>
    <definedName name="_52__123Graph_CCHART_7" localSheetId="6" hidden="1">'[14]Employment Data Sectors (wages)'!$Y$14:$Y$25</definedName>
    <definedName name="_52__123Graph_CCHART_7" localSheetId="10" hidden="1">'[14]Employment Data Sectors (wages)'!$Y$14:$Y$25</definedName>
    <definedName name="_52__123Graph_CCHART_7" localSheetId="12" hidden="1">'[15]Employment Data Sectors (wages)'!$Y$14:$Y$25</definedName>
    <definedName name="_52__123Graph_CCHART_7" localSheetId="38" hidden="1">'[15]Employment Data Sectors (wages)'!$Y$14:$Y$25</definedName>
    <definedName name="_52__123Graph_CCHART_7" localSheetId="5" hidden="1">'[14]Employment Data Sectors (wages)'!$Y$14:$Y$25</definedName>
    <definedName name="_52__123Graph_CCHART_7" localSheetId="35" hidden="1">'[14]Employment Data Sectors (wages)'!$Y$14:$Y$25</definedName>
    <definedName name="_52__123Graph_CCHART_7" hidden="1">'[15]Employment Data Sectors (wages)'!$Y$14:$Y$25</definedName>
    <definedName name="_54__123Graph_CCHART_8" localSheetId="3" hidden="1">'[14]Employment Data Sectors (wages)'!$W$14:$W$25</definedName>
    <definedName name="_54__123Graph_CCHART_8" localSheetId="13" hidden="1">'[15]Employment Data Sectors (wages)'!$W$14:$W$25</definedName>
    <definedName name="_54__123Graph_CCHART_8" localSheetId="15" hidden="1">'[15]Employment Data Sectors (wages)'!$W$14:$W$25</definedName>
    <definedName name="_54__123Graph_CCHART_8" localSheetId="16" hidden="1">'[15]Employment Data Sectors (wages)'!$W$14:$W$25</definedName>
    <definedName name="_54__123Graph_CCHART_8" localSheetId="20" hidden="1">'[15]Employment Data Sectors (wages)'!$W$14:$W$25</definedName>
    <definedName name="_54__123Graph_CCHART_8" localSheetId="24" hidden="1">'[15]Employment Data Sectors (wages)'!$W$14:$W$25</definedName>
    <definedName name="_54__123Graph_CCHART_8" localSheetId="25" hidden="1">'[15]Employment Data Sectors (wages)'!$W$14:$W$25</definedName>
    <definedName name="_54__123Graph_CCHART_8" localSheetId="4" hidden="1">'[14]Employment Data Sectors (wages)'!$W$14:$W$25</definedName>
    <definedName name="_54__123Graph_CCHART_8" localSheetId="6" hidden="1">'[14]Employment Data Sectors (wages)'!$W$14:$W$25</definedName>
    <definedName name="_54__123Graph_CCHART_8" localSheetId="10" hidden="1">'[14]Employment Data Sectors (wages)'!$W$14:$W$25</definedName>
    <definedName name="_54__123Graph_CCHART_8" localSheetId="12" hidden="1">'[15]Employment Data Sectors (wages)'!$W$14:$W$25</definedName>
    <definedName name="_54__123Graph_CCHART_8" localSheetId="38" hidden="1">'[15]Employment Data Sectors (wages)'!$W$14:$W$25</definedName>
    <definedName name="_54__123Graph_CCHART_8" localSheetId="5" hidden="1">'[14]Employment Data Sectors (wages)'!$W$14:$W$25</definedName>
    <definedName name="_54__123Graph_CCHART_8" localSheetId="35" hidden="1">'[14]Employment Data Sectors (wages)'!$W$14:$W$25</definedName>
    <definedName name="_54__123Graph_CCHART_8" hidden="1">'[15]Employment Data Sectors (wages)'!$W$14:$W$25</definedName>
    <definedName name="_55__123Graph_ACHART_7" hidden="1">'[14]Employment Data Sectors (wages)'!$Y$8175:$Y$8186</definedName>
    <definedName name="_56__123Graph_DCHART_7" localSheetId="3" hidden="1">'[14]Employment Data Sectors (wages)'!$Y$26:$Y$37</definedName>
    <definedName name="_56__123Graph_DCHART_7" localSheetId="13" hidden="1">'[15]Employment Data Sectors (wages)'!$Y$26:$Y$37</definedName>
    <definedName name="_56__123Graph_DCHART_7" localSheetId="15" hidden="1">'[15]Employment Data Sectors (wages)'!$Y$26:$Y$37</definedName>
    <definedName name="_56__123Graph_DCHART_7" localSheetId="16" hidden="1">'[15]Employment Data Sectors (wages)'!$Y$26:$Y$37</definedName>
    <definedName name="_56__123Graph_DCHART_7" localSheetId="20" hidden="1">'[15]Employment Data Sectors (wages)'!$Y$26:$Y$37</definedName>
    <definedName name="_56__123Graph_DCHART_7" localSheetId="24" hidden="1">'[15]Employment Data Sectors (wages)'!$Y$26:$Y$37</definedName>
    <definedName name="_56__123Graph_DCHART_7" localSheetId="25" hidden="1">'[15]Employment Data Sectors (wages)'!$Y$26:$Y$37</definedName>
    <definedName name="_56__123Graph_DCHART_7" localSheetId="4" hidden="1">'[14]Employment Data Sectors (wages)'!$Y$26:$Y$37</definedName>
    <definedName name="_56__123Graph_DCHART_7" localSheetId="6" hidden="1">'[14]Employment Data Sectors (wages)'!$Y$26:$Y$37</definedName>
    <definedName name="_56__123Graph_DCHART_7" localSheetId="10" hidden="1">'[14]Employment Data Sectors (wages)'!$Y$26:$Y$37</definedName>
    <definedName name="_56__123Graph_DCHART_7" localSheetId="12" hidden="1">'[15]Employment Data Sectors (wages)'!$Y$26:$Y$37</definedName>
    <definedName name="_56__123Graph_DCHART_7" localSheetId="38" hidden="1">'[15]Employment Data Sectors (wages)'!$Y$26:$Y$37</definedName>
    <definedName name="_56__123Graph_DCHART_7" localSheetId="5" hidden="1">'[14]Employment Data Sectors (wages)'!$Y$26:$Y$37</definedName>
    <definedName name="_56__123Graph_DCHART_7" localSheetId="35" hidden="1">'[14]Employment Data Sectors (wages)'!$Y$26:$Y$37</definedName>
    <definedName name="_56__123Graph_DCHART_7" hidden="1">'[15]Employment Data Sectors (wages)'!$Y$26:$Y$37</definedName>
    <definedName name="_58__123Graph_DCHART_8" localSheetId="3" hidden="1">'[14]Employment Data Sectors (wages)'!$W$26:$W$37</definedName>
    <definedName name="_58__123Graph_DCHART_8" localSheetId="13" hidden="1">'[15]Employment Data Sectors (wages)'!$W$26:$W$37</definedName>
    <definedName name="_58__123Graph_DCHART_8" localSheetId="15" hidden="1">'[15]Employment Data Sectors (wages)'!$W$26:$W$37</definedName>
    <definedName name="_58__123Graph_DCHART_8" localSheetId="16" hidden="1">'[15]Employment Data Sectors (wages)'!$W$26:$W$37</definedName>
    <definedName name="_58__123Graph_DCHART_8" localSheetId="20" hidden="1">'[15]Employment Data Sectors (wages)'!$W$26:$W$37</definedName>
    <definedName name="_58__123Graph_DCHART_8" localSheetId="24" hidden="1">'[15]Employment Data Sectors (wages)'!$W$26:$W$37</definedName>
    <definedName name="_58__123Graph_DCHART_8" localSheetId="25" hidden="1">'[15]Employment Data Sectors (wages)'!$W$26:$W$37</definedName>
    <definedName name="_58__123Graph_DCHART_8" localSheetId="4" hidden="1">'[14]Employment Data Sectors (wages)'!$W$26:$W$37</definedName>
    <definedName name="_58__123Graph_DCHART_8" localSheetId="6" hidden="1">'[14]Employment Data Sectors (wages)'!$W$26:$W$37</definedName>
    <definedName name="_58__123Graph_DCHART_8" localSheetId="10" hidden="1">'[14]Employment Data Sectors (wages)'!$W$26:$W$37</definedName>
    <definedName name="_58__123Graph_DCHART_8" localSheetId="12" hidden="1">'[15]Employment Data Sectors (wages)'!$W$26:$W$37</definedName>
    <definedName name="_58__123Graph_DCHART_8" localSheetId="38" hidden="1">'[15]Employment Data Sectors (wages)'!$W$26:$W$37</definedName>
    <definedName name="_58__123Graph_DCHART_8" localSheetId="5" hidden="1">'[14]Employment Data Sectors (wages)'!$W$26:$W$37</definedName>
    <definedName name="_58__123Graph_DCHART_8" localSheetId="35" hidden="1">'[14]Employment Data Sectors (wages)'!$W$26:$W$37</definedName>
    <definedName name="_58__123Graph_DCHART_8" hidden="1">'[15]Employment Data Sectors (wages)'!$W$26:$W$37</definedName>
    <definedName name="_6__123Graph_ACHART_4" hidden="1">'[16]Employment Data Sectors (wages)'!$A$12:$A$23</definedName>
    <definedName name="_6__123Graph_ACHART_5" hidden="1">'[17]Employment Data Sectors (wages)'!$A$24:$A$35</definedName>
    <definedName name="_60__123Graph_ACHART_8" hidden="1">'[14]Employment Data Sectors (wages)'!$W$8175:$W$8186</definedName>
    <definedName name="_60__123Graph_ECHART_7" localSheetId="3" hidden="1">'[14]Employment Data Sectors (wages)'!$Y$38:$Y$49</definedName>
    <definedName name="_60__123Graph_ECHART_7" localSheetId="13" hidden="1">'[15]Employment Data Sectors (wages)'!$Y$38:$Y$49</definedName>
    <definedName name="_60__123Graph_ECHART_7" localSheetId="15" hidden="1">'[15]Employment Data Sectors (wages)'!$Y$38:$Y$49</definedName>
    <definedName name="_60__123Graph_ECHART_7" localSheetId="16" hidden="1">'[15]Employment Data Sectors (wages)'!$Y$38:$Y$49</definedName>
    <definedName name="_60__123Graph_ECHART_7" localSheetId="20" hidden="1">'[15]Employment Data Sectors (wages)'!$Y$38:$Y$49</definedName>
    <definedName name="_60__123Graph_ECHART_7" localSheetId="24" hidden="1">'[15]Employment Data Sectors (wages)'!$Y$38:$Y$49</definedName>
    <definedName name="_60__123Graph_ECHART_7" localSheetId="25" hidden="1">'[15]Employment Data Sectors (wages)'!$Y$38:$Y$49</definedName>
    <definedName name="_60__123Graph_ECHART_7" localSheetId="4" hidden="1">'[14]Employment Data Sectors (wages)'!$Y$38:$Y$49</definedName>
    <definedName name="_60__123Graph_ECHART_7" localSheetId="6" hidden="1">'[14]Employment Data Sectors (wages)'!$Y$38:$Y$49</definedName>
    <definedName name="_60__123Graph_ECHART_7" localSheetId="10" hidden="1">'[14]Employment Data Sectors (wages)'!$Y$38:$Y$49</definedName>
    <definedName name="_60__123Graph_ECHART_7" localSheetId="12" hidden="1">'[15]Employment Data Sectors (wages)'!$Y$38:$Y$49</definedName>
    <definedName name="_60__123Graph_ECHART_7" localSheetId="38" hidden="1">'[15]Employment Data Sectors (wages)'!$Y$38:$Y$49</definedName>
    <definedName name="_60__123Graph_ECHART_7" localSheetId="5" hidden="1">'[14]Employment Data Sectors (wages)'!$Y$38:$Y$49</definedName>
    <definedName name="_60__123Graph_ECHART_7" localSheetId="35" hidden="1">'[14]Employment Data Sectors (wages)'!$Y$38:$Y$49</definedName>
    <definedName name="_60__123Graph_ECHART_7" hidden="1">'[15]Employment Data Sectors (wages)'!$Y$38:$Y$49</definedName>
    <definedName name="_62__123Graph_ECHART_8" localSheetId="3" hidden="1">'[14]Employment Data Sectors (wages)'!$H$86:$H$99</definedName>
    <definedName name="_62__123Graph_ECHART_8" localSheetId="13" hidden="1">'[15]Employment Data Sectors (wages)'!$H$86:$H$99</definedName>
    <definedName name="_62__123Graph_ECHART_8" localSheetId="15" hidden="1">'[15]Employment Data Sectors (wages)'!$H$86:$H$99</definedName>
    <definedName name="_62__123Graph_ECHART_8" localSheetId="16" hidden="1">'[15]Employment Data Sectors (wages)'!$H$86:$H$99</definedName>
    <definedName name="_62__123Graph_ECHART_8" localSheetId="20" hidden="1">'[15]Employment Data Sectors (wages)'!$H$86:$H$99</definedName>
    <definedName name="_62__123Graph_ECHART_8" localSheetId="24" hidden="1">'[15]Employment Data Sectors (wages)'!$H$86:$H$99</definedName>
    <definedName name="_62__123Graph_ECHART_8" localSheetId="25" hidden="1">'[15]Employment Data Sectors (wages)'!$H$86:$H$99</definedName>
    <definedName name="_62__123Graph_ECHART_8" localSheetId="4" hidden="1">'[14]Employment Data Sectors (wages)'!$H$86:$H$99</definedName>
    <definedName name="_62__123Graph_ECHART_8" localSheetId="6" hidden="1">'[14]Employment Data Sectors (wages)'!$H$86:$H$99</definedName>
    <definedName name="_62__123Graph_ECHART_8" localSheetId="10" hidden="1">'[14]Employment Data Sectors (wages)'!$H$86:$H$99</definedName>
    <definedName name="_62__123Graph_ECHART_8" localSheetId="12" hidden="1">'[15]Employment Data Sectors (wages)'!$H$86:$H$99</definedName>
    <definedName name="_62__123Graph_ECHART_8" localSheetId="38" hidden="1">'[15]Employment Data Sectors (wages)'!$H$86:$H$99</definedName>
    <definedName name="_62__123Graph_ECHART_8" localSheetId="5" hidden="1">'[14]Employment Data Sectors (wages)'!$H$86:$H$99</definedName>
    <definedName name="_62__123Graph_ECHART_8" localSheetId="35" hidden="1">'[14]Employment Data Sectors (wages)'!$H$86:$H$99</definedName>
    <definedName name="_62__123Graph_ECHART_8" hidden="1">'[15]Employment Data Sectors (wages)'!$H$86:$H$99</definedName>
    <definedName name="_64__123Graph_FCHART_8" localSheetId="3" hidden="1">'[14]Employment Data Sectors (wages)'!$H$6:$H$17</definedName>
    <definedName name="_64__123Graph_FCHART_8" localSheetId="13" hidden="1">'[15]Employment Data Sectors (wages)'!$H$6:$H$17</definedName>
    <definedName name="_64__123Graph_FCHART_8" localSheetId="15" hidden="1">'[15]Employment Data Sectors (wages)'!$H$6:$H$17</definedName>
    <definedName name="_64__123Graph_FCHART_8" localSheetId="16" hidden="1">'[15]Employment Data Sectors (wages)'!$H$6:$H$17</definedName>
    <definedName name="_64__123Graph_FCHART_8" localSheetId="20" hidden="1">'[15]Employment Data Sectors (wages)'!$H$6:$H$17</definedName>
    <definedName name="_64__123Graph_FCHART_8" localSheetId="24" hidden="1">'[15]Employment Data Sectors (wages)'!$H$6:$H$17</definedName>
    <definedName name="_64__123Graph_FCHART_8" localSheetId="25" hidden="1">'[15]Employment Data Sectors (wages)'!$H$6:$H$17</definedName>
    <definedName name="_64__123Graph_FCHART_8" localSheetId="4" hidden="1">'[14]Employment Data Sectors (wages)'!$H$6:$H$17</definedName>
    <definedName name="_64__123Graph_FCHART_8" localSheetId="6" hidden="1">'[14]Employment Data Sectors (wages)'!$H$6:$H$17</definedName>
    <definedName name="_64__123Graph_FCHART_8" localSheetId="10" hidden="1">'[14]Employment Data Sectors (wages)'!$H$6:$H$17</definedName>
    <definedName name="_64__123Graph_FCHART_8" localSheetId="12" hidden="1">'[15]Employment Data Sectors (wages)'!$H$6:$H$17</definedName>
    <definedName name="_64__123Graph_FCHART_8" localSheetId="38" hidden="1">'[15]Employment Data Sectors (wages)'!$H$6:$H$17</definedName>
    <definedName name="_64__123Graph_FCHART_8" localSheetId="5" hidden="1">'[14]Employment Data Sectors (wages)'!$H$6:$H$17</definedName>
    <definedName name="_64__123Graph_FCHART_8" localSheetId="35" hidden="1">'[14]Employment Data Sectors (wages)'!$H$6:$H$17</definedName>
    <definedName name="_64__123Graph_FCHART_8" hidden="1">'[15]Employment Data Sectors (wages)'!$H$6:$H$17</definedName>
    <definedName name="_65__123Graph_BCHART_1" hidden="1">'[14]Employment Data Sectors (wages)'!$B$8173:$B$8184</definedName>
    <definedName name="_6Macros_Import_.qbop" localSheetId="13">[18]!'[Macros Import].qbop'</definedName>
    <definedName name="_6Macros_Import_.qbop" localSheetId="15">[18]!'[Macros Import].qbop'</definedName>
    <definedName name="_6Macros_Import_.qbop" localSheetId="16">[18]!'[Macros Import].qbop'</definedName>
    <definedName name="_6Macros_Import_.qbop" localSheetId="4">[18]!'[Macros Import].qbop'</definedName>
    <definedName name="_6Macros_Import_.qbop" localSheetId="6">[18]!'[Macros Import].qbop'</definedName>
    <definedName name="_6Macros_Import_.qbop" localSheetId="12">[18]!'[Macros Import].qbop'</definedName>
    <definedName name="_6Macros_Import_.qbop" localSheetId="31">[18]!'[Macros Import].qbop'</definedName>
    <definedName name="_6Macros_Import_.qbop" localSheetId="35">[18]!'[Macros Import].qbop'</definedName>
    <definedName name="_6Macros_Import_.qbop" localSheetId="23">[18]!'[Macros Import].qbop'</definedName>
    <definedName name="_6Macros_Import_.qbop" localSheetId="28">[18]!'[Macros Import].qbop'</definedName>
    <definedName name="_6Macros_Import_.qbop">[18]!'[Macros Import].qbop'</definedName>
    <definedName name="_7__123Graph_ACHART_5" hidden="1">'[16]Employment Data Sectors (wages)'!$A$24:$A$35</definedName>
    <definedName name="_7__123Graph_ACHART_6" hidden="1">'[17]Employment Data Sectors (wages)'!$Y$49:$Y$8103</definedName>
    <definedName name="_70__123Graph_BCHART_2" hidden="1">'[14]Employment Data Sectors (wages)'!$B$8173:$B$8184</definedName>
    <definedName name="_75__123Graph_BCHART_3" hidden="1">'[14]Employment Data Sectors (wages)'!$B$11:$B$8185</definedName>
    <definedName name="_8__123Graph_ACHART_1" localSheetId="3" hidden="1">'[14]Employment Data Sectors (wages)'!$A$8173:$A$8184</definedName>
    <definedName name="_8__123Graph_ACHART_1" localSheetId="13" hidden="1">'[15]Employment Data Sectors (wages)'!$A$8173:$A$8184</definedName>
    <definedName name="_8__123Graph_ACHART_1" localSheetId="15" hidden="1">'[15]Employment Data Sectors (wages)'!$A$8173:$A$8184</definedName>
    <definedName name="_8__123Graph_ACHART_1" localSheetId="16" hidden="1">'[15]Employment Data Sectors (wages)'!$A$8173:$A$8184</definedName>
    <definedName name="_8__123Graph_ACHART_1" localSheetId="20" hidden="1">'[15]Employment Data Sectors (wages)'!$A$8173:$A$8184</definedName>
    <definedName name="_8__123Graph_ACHART_1" localSheetId="24" hidden="1">'[15]Employment Data Sectors (wages)'!$A$8173:$A$8184</definedName>
    <definedName name="_8__123Graph_ACHART_1" localSheetId="25" hidden="1">'[15]Employment Data Sectors (wages)'!$A$8173:$A$8184</definedName>
    <definedName name="_8__123Graph_ACHART_1" localSheetId="4" hidden="1">'[14]Employment Data Sectors (wages)'!$A$8173:$A$8184</definedName>
    <definedName name="_8__123Graph_ACHART_1" localSheetId="6" hidden="1">'[14]Employment Data Sectors (wages)'!$A$8173:$A$8184</definedName>
    <definedName name="_8__123Graph_ACHART_1" localSheetId="10" hidden="1">'[14]Employment Data Sectors (wages)'!$A$8173:$A$8184</definedName>
    <definedName name="_8__123Graph_ACHART_1" localSheetId="12" hidden="1">'[15]Employment Data Sectors (wages)'!$A$8173:$A$8184</definedName>
    <definedName name="_8__123Graph_ACHART_1" localSheetId="38" hidden="1">'[15]Employment Data Sectors (wages)'!$A$8173:$A$8184</definedName>
    <definedName name="_8__123Graph_ACHART_1" localSheetId="5" hidden="1">'[14]Employment Data Sectors (wages)'!$A$8173:$A$8184</definedName>
    <definedName name="_8__123Graph_ACHART_1" localSheetId="35" hidden="1">'[14]Employment Data Sectors (wages)'!$A$8173:$A$8184</definedName>
    <definedName name="_8__123Graph_ACHART_1" hidden="1">'[15]Employment Data Sectors (wages)'!$A$8173:$A$8184</definedName>
    <definedName name="_8__123Graph_ACHART_6" hidden="1">'[16]Employment Data Sectors (wages)'!$Y$49:$Y$8103</definedName>
    <definedName name="_8__123Graph_ACHART_7" hidden="1">'[17]Employment Data Sectors (wages)'!$Y$8175:$Y$8186</definedName>
    <definedName name="_80__123Graph_BCHART_4" hidden="1">'[14]Employment Data Sectors (wages)'!$B$12:$B$23</definedName>
    <definedName name="_85__123Graph_BCHART_5" hidden="1">'[14]Employment Data Sectors (wages)'!$B$24:$B$35</definedName>
    <definedName name="_9__123Graph_ACHART_7" hidden="1">'[16]Employment Data Sectors (wages)'!$Y$8175:$Y$8186</definedName>
    <definedName name="_9__123Graph_ACHART_8" hidden="1">'[17]Employment Data Sectors (wages)'!$W$8175:$W$8186</definedName>
    <definedName name="_90__123Graph_BCHART_6" hidden="1">'[14]Employment Data Sectors (wages)'!$AS$49:$AS$8103</definedName>
    <definedName name="_95__123Graph_BCHART_7" hidden="1">'[14]Employment Data Sectors (wages)'!$Y$13:$Y$8187</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13" hidden="1">#REF!</definedName>
    <definedName name="_AMO_SingleObject_909831962__A1" localSheetId="15" hidden="1">#REF!</definedName>
    <definedName name="_AMO_SingleObject_909831962__A1" localSheetId="16" hidden="1">#REF!</definedName>
    <definedName name="_AMO_SingleObject_909831962__A1" localSheetId="22" hidden="1">#REF!</definedName>
    <definedName name="_AMO_SingleObject_909831962__A1" localSheetId="30" hidden="1">#REF!</definedName>
    <definedName name="_AMO_SingleObject_909831962__A1" localSheetId="12" hidden="1">#REF!</definedName>
    <definedName name="_AMO_SingleObject_909831962__A1" localSheetId="38" hidden="1">#REF!</definedName>
    <definedName name="_AMO_SingleObject_909831962__A1" localSheetId="5" hidden="1">#REF!</definedName>
    <definedName name="_AMO_SingleObject_909831962__A1" localSheetId="29" hidden="1">#REF!</definedName>
    <definedName name="_AMO_SingleObject_909831962__A1" localSheetId="23" hidden="1">#REF!</definedName>
    <definedName name="_AMO_SingleObject_909831962__A1" localSheetId="26" hidden="1">#REF!</definedName>
    <definedName name="_AMO_SingleObject_909831962__A1" hidden="1">#REF!</definedName>
    <definedName name="_AMO_XmlVersion" hidden="1">"'1'"</definedName>
    <definedName name="_BOP1" localSheetId="13">#REF!</definedName>
    <definedName name="_BOP1" localSheetId="15">#REF!</definedName>
    <definedName name="_BOP1" localSheetId="16">#REF!</definedName>
    <definedName name="_BOP1" localSheetId="20">#REF!</definedName>
    <definedName name="_BOP1" localSheetId="22">#REF!</definedName>
    <definedName name="_BOP1" localSheetId="30">#REF!</definedName>
    <definedName name="_BOP1" localSheetId="12">#REF!</definedName>
    <definedName name="_BOP1" localSheetId="5">#REF!</definedName>
    <definedName name="_BOP1" localSheetId="29">#REF!</definedName>
    <definedName name="_BOP1" localSheetId="35">#REF!</definedName>
    <definedName name="_BOP1" localSheetId="23">#REF!</definedName>
    <definedName name="_BOP1" localSheetId="26">#REF!</definedName>
    <definedName name="_BOP1">#REF!</definedName>
    <definedName name="_BOP2" localSheetId="13">[1]BoP!#REF!</definedName>
    <definedName name="_BOP2" localSheetId="15">[1]BoP!#REF!</definedName>
    <definedName name="_BOP2" localSheetId="16">[1]BoP!#REF!</definedName>
    <definedName name="_BOP2" localSheetId="20">[1]BoP!#REF!</definedName>
    <definedName name="_BOP2" localSheetId="21">[1]BoP!#REF!</definedName>
    <definedName name="_BOP2" localSheetId="22">[1]BoP!#REF!</definedName>
    <definedName name="_BOP2" localSheetId="30">[1]BoP!#REF!</definedName>
    <definedName name="_BOP2" localSheetId="12">[1]BoP!#REF!</definedName>
    <definedName name="_BOP2" localSheetId="29">[1]BoP!#REF!</definedName>
    <definedName name="_BOP2" localSheetId="35">[1]BoP!#REF!</definedName>
    <definedName name="_BOP2" localSheetId="23">[1]BoP!#REF!</definedName>
    <definedName name="_BOP2" localSheetId="26">[1]BoP!#REF!</definedName>
    <definedName name="_BOP2">[1]BoP!#REF!</definedName>
    <definedName name="_dat1" localSheetId="13">'[2]work Q real'!#REF!</definedName>
    <definedName name="_dat1" localSheetId="15">'[2]work Q real'!#REF!</definedName>
    <definedName name="_dat1" localSheetId="16">'[2]work Q real'!#REF!</definedName>
    <definedName name="_dat1" localSheetId="12">'[2]work Q real'!#REF!</definedName>
    <definedName name="_dat1" localSheetId="35">'[2]work Q real'!#REF!</definedName>
    <definedName name="_dat1" localSheetId="23">'[2]work Q real'!#REF!</definedName>
    <definedName name="_dat1">'[2]work Q real'!#REF!</definedName>
    <definedName name="_dat2" localSheetId="13">#REF!</definedName>
    <definedName name="_dat2" localSheetId="15">#REF!</definedName>
    <definedName name="_dat2" localSheetId="16">#REF!</definedName>
    <definedName name="_dat2" localSheetId="20">#REF!</definedName>
    <definedName name="_dat2" localSheetId="22">#REF!</definedName>
    <definedName name="_dat2" localSheetId="30">#REF!</definedName>
    <definedName name="_dat2" localSheetId="12">#REF!</definedName>
    <definedName name="_dat2" localSheetId="5">#REF!</definedName>
    <definedName name="_dat2" localSheetId="29">#REF!</definedName>
    <definedName name="_dat2" localSheetId="35">#REF!</definedName>
    <definedName name="_dat2" localSheetId="23">#REF!</definedName>
    <definedName name="_dat2" localSheetId="26">#REF!</definedName>
    <definedName name="_dat2">#REF!</definedName>
    <definedName name="_ECB18" localSheetId="22">#REF!</definedName>
    <definedName name="_ECB18" localSheetId="30">#REF!</definedName>
    <definedName name="_ECB18" localSheetId="5">#REF!</definedName>
    <definedName name="_ECB18" localSheetId="29">#REF!</definedName>
    <definedName name="_ECB18" localSheetId="23">#REF!</definedName>
    <definedName name="_ECB18" localSheetId="26">#REF!</definedName>
    <definedName name="_ECB18">#REF!</definedName>
    <definedName name="_ECB19" localSheetId="22">#REF!</definedName>
    <definedName name="_ECB19" localSheetId="30">#REF!</definedName>
    <definedName name="_ECB19" localSheetId="5">#REF!</definedName>
    <definedName name="_ECB19" localSheetId="29">#REF!</definedName>
    <definedName name="_ECB19" localSheetId="23">#REF!</definedName>
    <definedName name="_ECB19" localSheetId="26">#REF!</definedName>
    <definedName name="_ECB19">#REF!</definedName>
    <definedName name="_ECB20" localSheetId="22">#REF!</definedName>
    <definedName name="_ECB20" localSheetId="30">#REF!</definedName>
    <definedName name="_ECB20" localSheetId="5">#REF!</definedName>
    <definedName name="_ECB20" localSheetId="29">#REF!</definedName>
    <definedName name="_ECB20" localSheetId="23">#REF!</definedName>
    <definedName name="_ECB20" localSheetId="26">#REF!</definedName>
    <definedName name="_ECB20">#REF!</definedName>
    <definedName name="_EXP5" localSheetId="13">#REF!</definedName>
    <definedName name="_EXP5" localSheetId="15">#REF!</definedName>
    <definedName name="_EXP5" localSheetId="16">#REF!</definedName>
    <definedName name="_EXP5" localSheetId="20">#REF!</definedName>
    <definedName name="_EXP5" localSheetId="22">#REF!</definedName>
    <definedName name="_EXP5" localSheetId="30">#REF!</definedName>
    <definedName name="_EXP5" localSheetId="12">#REF!</definedName>
    <definedName name="_EXP5" localSheetId="5">#REF!</definedName>
    <definedName name="_EXP5" localSheetId="29">#REF!</definedName>
    <definedName name="_EXP5" localSheetId="35">#REF!</definedName>
    <definedName name="_EXP5" localSheetId="23">#REF!</definedName>
    <definedName name="_EXP5" localSheetId="26">#REF!</definedName>
    <definedName name="_EXP5">#REF!</definedName>
    <definedName name="_EXP6" localSheetId="13">#REF!</definedName>
    <definedName name="_EXP6" localSheetId="15">#REF!</definedName>
    <definedName name="_EXP6" localSheetId="16">#REF!</definedName>
    <definedName name="_EXP6" localSheetId="20">#REF!</definedName>
    <definedName name="_EXP6" localSheetId="22">#REF!</definedName>
    <definedName name="_EXP6" localSheetId="30">#REF!</definedName>
    <definedName name="_EXP6" localSheetId="12">#REF!</definedName>
    <definedName name="_EXP6" localSheetId="5">#REF!</definedName>
    <definedName name="_EXP6" localSheetId="29">#REF!</definedName>
    <definedName name="_EXP6" localSheetId="35">#REF!</definedName>
    <definedName name="_EXP6" localSheetId="23">#REF!</definedName>
    <definedName name="_EXP6" localSheetId="26">#REF!</definedName>
    <definedName name="_EXP6">#REF!</definedName>
    <definedName name="_EXP7" localSheetId="13">#REF!</definedName>
    <definedName name="_EXP7" localSheetId="15">#REF!</definedName>
    <definedName name="_EXP7" localSheetId="16">#REF!</definedName>
    <definedName name="_EXP7" localSheetId="20">#REF!</definedName>
    <definedName name="_EXP7" localSheetId="22">#REF!</definedName>
    <definedName name="_EXP7" localSheetId="30">#REF!</definedName>
    <definedName name="_EXP7" localSheetId="12">#REF!</definedName>
    <definedName name="_EXP7" localSheetId="5">#REF!</definedName>
    <definedName name="_EXP7" localSheetId="29">#REF!</definedName>
    <definedName name="_EXP7" localSheetId="35">#REF!</definedName>
    <definedName name="_EXP7" localSheetId="23">#REF!</definedName>
    <definedName name="_EXP7" localSheetId="26">#REF!</definedName>
    <definedName name="_EXP7">#REF!</definedName>
    <definedName name="_EXP9" localSheetId="13">#REF!</definedName>
    <definedName name="_EXP9" localSheetId="15">#REF!</definedName>
    <definedName name="_EXP9" localSheetId="16">#REF!</definedName>
    <definedName name="_EXP9" localSheetId="20">#REF!</definedName>
    <definedName name="_EXP9" localSheetId="22">#REF!</definedName>
    <definedName name="_EXP9" localSheetId="30">#REF!</definedName>
    <definedName name="_EXP9" localSheetId="12">#REF!</definedName>
    <definedName name="_EXP9" localSheetId="5">#REF!</definedName>
    <definedName name="_EXP9" localSheetId="29">#REF!</definedName>
    <definedName name="_EXP9" localSheetId="35">#REF!</definedName>
    <definedName name="_EXP9" localSheetId="23">#REF!</definedName>
    <definedName name="_EXP9" localSheetId="26">#REF!</definedName>
    <definedName name="_EXP9">#REF!</definedName>
    <definedName name="_Fill" localSheetId="13" hidden="1">#REF!</definedName>
    <definedName name="_Fill" localSheetId="15" hidden="1">#REF!</definedName>
    <definedName name="_Fill" localSheetId="16" hidden="1">#REF!</definedName>
    <definedName name="_Fill" localSheetId="20" hidden="1">#REF!</definedName>
    <definedName name="_Fill" localSheetId="22" hidden="1">#REF!</definedName>
    <definedName name="_Fill" localSheetId="30" hidden="1">#REF!</definedName>
    <definedName name="_Fill" localSheetId="12" hidden="1">#REF!</definedName>
    <definedName name="_Fill" localSheetId="38" hidden="1">#REF!</definedName>
    <definedName name="_Fill" localSheetId="5" hidden="1">#REF!</definedName>
    <definedName name="_Fill" localSheetId="29" hidden="1">#REF!</definedName>
    <definedName name="_Fill" localSheetId="35" hidden="1">#REF!</definedName>
    <definedName name="_Fill" localSheetId="23" hidden="1">#REF!</definedName>
    <definedName name="_Fill" localSheetId="26" hidden="1">#REF!</definedName>
    <definedName name="_Fill" hidden="1">#REF!</definedName>
    <definedName name="_xlnm._FilterDatabase" localSheetId="13" hidden="1">'Graf 10'!#REF!</definedName>
    <definedName name="_xlnm._FilterDatabase" localSheetId="15" hidden="1">'Graf 11'!#REF!</definedName>
    <definedName name="_xlnm._FilterDatabase" localSheetId="16" hidden="1">'Graf 12'!#REF!</definedName>
    <definedName name="_xlnm._FilterDatabase" localSheetId="11" hidden="1">'Graf 8'!#REF!</definedName>
    <definedName name="_xlnm._FilterDatabase" localSheetId="12" hidden="1">'Graf 9'!#REF!</definedName>
    <definedName name="_ftn1" localSheetId="5">'Tab 1'!$A$25</definedName>
    <definedName name="_ftnref1" localSheetId="5">'Tab 1'!#REF!</definedName>
    <definedName name="_CHF18" localSheetId="22">#REF!</definedName>
    <definedName name="_CHF18" localSheetId="30">#REF!</definedName>
    <definedName name="_CHF18" localSheetId="11">#REF!</definedName>
    <definedName name="_CHF18" localSheetId="5">#REF!</definedName>
    <definedName name="_CHF18" localSheetId="29">#REF!</definedName>
    <definedName name="_CHF18" localSheetId="23">#REF!</definedName>
    <definedName name="_CHF18" localSheetId="26">#REF!</definedName>
    <definedName name="_CHF18">#REF!</definedName>
    <definedName name="_IMP10" localSheetId="13">#REF!</definedName>
    <definedName name="_IMP10" localSheetId="15">#REF!</definedName>
    <definedName name="_IMP10" localSheetId="16">#REF!</definedName>
    <definedName name="_IMP10" localSheetId="20">#REF!</definedName>
    <definedName name="_IMP10" localSheetId="22">#REF!</definedName>
    <definedName name="_IMP10" localSheetId="30">#REF!</definedName>
    <definedName name="_IMP10" localSheetId="11">#REF!</definedName>
    <definedName name="_IMP10" localSheetId="12">#REF!</definedName>
    <definedName name="_IMP10" localSheetId="5">#REF!</definedName>
    <definedName name="_IMP10" localSheetId="29">#REF!</definedName>
    <definedName name="_IMP10" localSheetId="35">#REF!</definedName>
    <definedName name="_IMP10" localSheetId="23">#REF!</definedName>
    <definedName name="_IMP10" localSheetId="26">#REF!</definedName>
    <definedName name="_IMP10">#REF!</definedName>
    <definedName name="_IMP2" localSheetId="13">#REF!</definedName>
    <definedName name="_IMP2" localSheetId="15">#REF!</definedName>
    <definedName name="_IMP2" localSheetId="16">#REF!</definedName>
    <definedName name="_IMP2" localSheetId="20">#REF!</definedName>
    <definedName name="_IMP2" localSheetId="22">#REF!</definedName>
    <definedName name="_IMP2" localSheetId="30">#REF!</definedName>
    <definedName name="_IMP2" localSheetId="11">#REF!</definedName>
    <definedName name="_IMP2" localSheetId="12">#REF!</definedName>
    <definedName name="_IMP2" localSheetId="5">#REF!</definedName>
    <definedName name="_IMP2" localSheetId="29">#REF!</definedName>
    <definedName name="_IMP2" localSheetId="35">#REF!</definedName>
    <definedName name="_IMP2" localSheetId="23">#REF!</definedName>
    <definedName name="_IMP2" localSheetId="26">#REF!</definedName>
    <definedName name="_IMP2">#REF!</definedName>
    <definedName name="_IMP4" localSheetId="13">#REF!</definedName>
    <definedName name="_IMP4" localSheetId="15">#REF!</definedName>
    <definedName name="_IMP4" localSheetId="16">#REF!</definedName>
    <definedName name="_IMP4" localSheetId="20">#REF!</definedName>
    <definedName name="_IMP4" localSheetId="22">#REF!</definedName>
    <definedName name="_IMP4" localSheetId="30">#REF!</definedName>
    <definedName name="_IMP4" localSheetId="11">#REF!</definedName>
    <definedName name="_IMP4" localSheetId="12">#REF!</definedName>
    <definedName name="_IMP4" localSheetId="5">#REF!</definedName>
    <definedName name="_IMP4" localSheetId="29">#REF!</definedName>
    <definedName name="_IMP4" localSheetId="35">#REF!</definedName>
    <definedName name="_IMP4" localSheetId="23">#REF!</definedName>
    <definedName name="_IMP4" localSheetId="26">#REF!</definedName>
    <definedName name="_IMP4">#REF!</definedName>
    <definedName name="_IMP6" localSheetId="13">#REF!</definedName>
    <definedName name="_IMP6" localSheetId="15">#REF!</definedName>
    <definedName name="_IMP6" localSheetId="16">#REF!</definedName>
    <definedName name="_IMP6" localSheetId="20">#REF!</definedName>
    <definedName name="_IMP6" localSheetId="22">#REF!</definedName>
    <definedName name="_IMP6" localSheetId="30">#REF!</definedName>
    <definedName name="_IMP6" localSheetId="12">#REF!</definedName>
    <definedName name="_IMP6" localSheetId="5">#REF!</definedName>
    <definedName name="_IMP6" localSheetId="29">#REF!</definedName>
    <definedName name="_IMP6" localSheetId="35">#REF!</definedName>
    <definedName name="_IMP6" localSheetId="23">#REF!</definedName>
    <definedName name="_IMP6" localSheetId="26">#REF!</definedName>
    <definedName name="_IMP6">#REF!</definedName>
    <definedName name="_IMP7" localSheetId="13">#REF!</definedName>
    <definedName name="_IMP7" localSheetId="15">#REF!</definedName>
    <definedName name="_IMP7" localSheetId="16">#REF!</definedName>
    <definedName name="_IMP7" localSheetId="20">#REF!</definedName>
    <definedName name="_IMP7" localSheetId="22">#REF!</definedName>
    <definedName name="_IMP7" localSheetId="30">#REF!</definedName>
    <definedName name="_IMP7" localSheetId="12">#REF!</definedName>
    <definedName name="_IMP7" localSheetId="5">#REF!</definedName>
    <definedName name="_IMP7" localSheetId="29">#REF!</definedName>
    <definedName name="_IMP7" localSheetId="35">#REF!</definedName>
    <definedName name="_IMP7" localSheetId="23">#REF!</definedName>
    <definedName name="_IMP7" localSheetId="26">#REF!</definedName>
    <definedName name="_IMP7">#REF!</definedName>
    <definedName name="_IMP8" localSheetId="13">#REF!</definedName>
    <definedName name="_IMP8" localSheetId="15">#REF!</definedName>
    <definedName name="_IMP8" localSheetId="16">#REF!</definedName>
    <definedName name="_IMP8" localSheetId="20">#REF!</definedName>
    <definedName name="_IMP8" localSheetId="22">#REF!</definedName>
    <definedName name="_IMP8" localSheetId="30">#REF!</definedName>
    <definedName name="_IMP8" localSheetId="12">#REF!</definedName>
    <definedName name="_IMP8" localSheetId="5">#REF!</definedName>
    <definedName name="_IMP8" localSheetId="29">#REF!</definedName>
    <definedName name="_IMP8" localSheetId="35">#REF!</definedName>
    <definedName name="_IMP8" localSheetId="23">#REF!</definedName>
    <definedName name="_IMP8" localSheetId="26">#REF!</definedName>
    <definedName name="_IMP8">#REF!</definedName>
    <definedName name="_JPY18" localSheetId="22">#REF!</definedName>
    <definedName name="_JPY18" localSheetId="30">#REF!</definedName>
    <definedName name="_JPY18" localSheetId="5">#REF!</definedName>
    <definedName name="_JPY18" localSheetId="29">#REF!</definedName>
    <definedName name="_JPY18" localSheetId="23">#REF!</definedName>
    <definedName name="_JPY18" localSheetId="26">#REF!</definedName>
    <definedName name="_JPY18">#REF!</definedName>
    <definedName name="_JPY19" localSheetId="22">#REF!</definedName>
    <definedName name="_JPY19" localSheetId="30">#REF!</definedName>
    <definedName name="_JPY19" localSheetId="5">#REF!</definedName>
    <definedName name="_JPY19" localSheetId="29">#REF!</definedName>
    <definedName name="_JPY19" localSheetId="23">#REF!</definedName>
    <definedName name="_JPY19" localSheetId="26">#REF!</definedName>
    <definedName name="_JPY19">#REF!</definedName>
    <definedName name="_JPY20" localSheetId="22">#REF!</definedName>
    <definedName name="_JPY20" localSheetId="30">#REF!</definedName>
    <definedName name="_JPY20" localSheetId="5">#REF!</definedName>
    <definedName name="_JPY20" localSheetId="29">#REF!</definedName>
    <definedName name="_JPY20" localSheetId="23">#REF!</definedName>
    <definedName name="_JPY20" localSheetId="26">#REF!</definedName>
    <definedName name="_JPY20">#REF!</definedName>
    <definedName name="_MTS2" localSheetId="13">'[3]Annual Tables'!#REF!</definedName>
    <definedName name="_MTS2" localSheetId="15">'[3]Annual Tables'!#REF!</definedName>
    <definedName name="_MTS2" localSheetId="16">'[3]Annual Tables'!#REF!</definedName>
    <definedName name="_MTS2" localSheetId="20">'[3]Annual Tables'!#REF!</definedName>
    <definedName name="_MTS2" localSheetId="21">'[3]Annual Tables'!#REF!</definedName>
    <definedName name="_MTS2" localSheetId="22">'[3]Annual Tables'!#REF!</definedName>
    <definedName name="_MTS2" localSheetId="30">'[3]Annual Tables'!#REF!</definedName>
    <definedName name="_MTS2" localSheetId="11">'[3]Annual Tables'!#REF!</definedName>
    <definedName name="_MTS2" localSheetId="12">'[3]Annual Tables'!#REF!</definedName>
    <definedName name="_MTS2" localSheetId="5">'[3]Annual Tables'!#REF!</definedName>
    <definedName name="_MTS2" localSheetId="29">'[3]Annual Tables'!#REF!</definedName>
    <definedName name="_MTS2" localSheetId="35">'[3]Annual Tables'!#REF!</definedName>
    <definedName name="_MTS2" localSheetId="23">'[3]Annual Tables'!#REF!</definedName>
    <definedName name="_MTS2" localSheetId="26">'[3]Annual Tables'!#REF!</definedName>
    <definedName name="_MTS2">'[3]Annual Tables'!#REF!</definedName>
    <definedName name="_Order1" hidden="1">255</definedName>
    <definedName name="_Order2" hidden="1">255</definedName>
    <definedName name="_OUT1" localSheetId="13">#REF!</definedName>
    <definedName name="_OUT1" localSheetId="15">#REF!</definedName>
    <definedName name="_OUT1" localSheetId="16">#REF!</definedName>
    <definedName name="_OUT1" localSheetId="20">#REF!</definedName>
    <definedName name="_OUT1" localSheetId="22">#REF!</definedName>
    <definedName name="_OUT1" localSheetId="30">#REF!</definedName>
    <definedName name="_OUT1" localSheetId="12">#REF!</definedName>
    <definedName name="_OUT1" localSheetId="5">#REF!</definedName>
    <definedName name="_OUT1" localSheetId="29">#REF!</definedName>
    <definedName name="_OUT1" localSheetId="35">#REF!</definedName>
    <definedName name="_OUT1" localSheetId="23">#REF!</definedName>
    <definedName name="_OUT1" localSheetId="26">#REF!</definedName>
    <definedName name="_OUT1">#REF!</definedName>
    <definedName name="_OUT2" localSheetId="13">#REF!</definedName>
    <definedName name="_OUT2" localSheetId="15">#REF!</definedName>
    <definedName name="_OUT2" localSheetId="16">#REF!</definedName>
    <definedName name="_OUT2" localSheetId="20">#REF!</definedName>
    <definedName name="_OUT2" localSheetId="22">#REF!</definedName>
    <definedName name="_OUT2" localSheetId="30">#REF!</definedName>
    <definedName name="_OUT2" localSheetId="12">#REF!</definedName>
    <definedName name="_OUT2" localSheetId="5">#REF!</definedName>
    <definedName name="_OUT2" localSheetId="29">#REF!</definedName>
    <definedName name="_OUT2" localSheetId="35">#REF!</definedName>
    <definedName name="_OUT2" localSheetId="23">#REF!</definedName>
    <definedName name="_OUT2" localSheetId="26">#REF!</definedName>
    <definedName name="_OUT2">#REF!</definedName>
    <definedName name="_PAG2" localSheetId="13">[3]Index!#REF!</definedName>
    <definedName name="_PAG2" localSheetId="15">[3]Index!#REF!</definedName>
    <definedName name="_PAG2" localSheetId="16">[3]Index!#REF!</definedName>
    <definedName name="_PAG2" localSheetId="20">[3]Index!#REF!</definedName>
    <definedName name="_PAG2" localSheetId="21">[3]Index!#REF!</definedName>
    <definedName name="_PAG2" localSheetId="22">[3]Index!#REF!</definedName>
    <definedName name="_PAG2" localSheetId="30">[3]Index!#REF!</definedName>
    <definedName name="_PAG2" localSheetId="11">[3]Index!#REF!</definedName>
    <definedName name="_PAG2" localSheetId="12">[3]Index!#REF!</definedName>
    <definedName name="_PAG2" localSheetId="5">[3]Index!#REF!</definedName>
    <definedName name="_PAG2" localSheetId="29">[3]Index!#REF!</definedName>
    <definedName name="_PAG2" localSheetId="35">[3]Index!#REF!</definedName>
    <definedName name="_PAG2" localSheetId="23">[3]Index!#REF!</definedName>
    <definedName name="_PAG2" localSheetId="26">[3]Index!#REF!</definedName>
    <definedName name="_PAG2">[3]Index!#REF!</definedName>
    <definedName name="_PAG3" localSheetId="13">[3]Index!#REF!</definedName>
    <definedName name="_PAG3" localSheetId="15">[3]Index!#REF!</definedName>
    <definedName name="_PAG3" localSheetId="16">[3]Index!#REF!</definedName>
    <definedName name="_PAG3" localSheetId="20">[3]Index!#REF!</definedName>
    <definedName name="_PAG3" localSheetId="21">[3]Index!#REF!</definedName>
    <definedName name="_PAG3" localSheetId="22">[3]Index!#REF!</definedName>
    <definedName name="_PAG3" localSheetId="30">[3]Index!#REF!</definedName>
    <definedName name="_PAG3" localSheetId="11">[3]Index!#REF!</definedName>
    <definedName name="_PAG3" localSheetId="12">[3]Index!#REF!</definedName>
    <definedName name="_PAG3" localSheetId="5">[3]Index!#REF!</definedName>
    <definedName name="_PAG3" localSheetId="29">[3]Index!#REF!</definedName>
    <definedName name="_PAG3" localSheetId="35">[3]Index!#REF!</definedName>
    <definedName name="_PAG3" localSheetId="23">[3]Index!#REF!</definedName>
    <definedName name="_PAG3" localSheetId="26">[3]Index!#REF!</definedName>
    <definedName name="_PAG3">[3]Index!#REF!</definedName>
    <definedName name="_PAG4" localSheetId="13">[3]Index!#REF!</definedName>
    <definedName name="_PAG4" localSheetId="15">[3]Index!#REF!</definedName>
    <definedName name="_PAG4" localSheetId="16">[3]Index!#REF!</definedName>
    <definedName name="_PAG4" localSheetId="20">[3]Index!#REF!</definedName>
    <definedName name="_PAG4" localSheetId="21">[3]Index!#REF!</definedName>
    <definedName name="_PAG4" localSheetId="22">[3]Index!#REF!</definedName>
    <definedName name="_PAG4" localSheetId="30">[3]Index!#REF!</definedName>
    <definedName name="_PAG4" localSheetId="11">[3]Index!#REF!</definedName>
    <definedName name="_PAG4" localSheetId="12">[3]Index!#REF!</definedName>
    <definedName name="_PAG4" localSheetId="5">[3]Index!#REF!</definedName>
    <definedName name="_PAG4" localSheetId="29">[3]Index!#REF!</definedName>
    <definedName name="_PAG4" localSheetId="35">[3]Index!#REF!</definedName>
    <definedName name="_PAG4" localSheetId="23">[3]Index!#REF!</definedName>
    <definedName name="_PAG4" localSheetId="26">[3]Index!#REF!</definedName>
    <definedName name="_PAG4">[3]Index!#REF!</definedName>
    <definedName name="_PAG5" localSheetId="13">[3]Index!#REF!</definedName>
    <definedName name="_PAG5" localSheetId="15">[3]Index!#REF!</definedName>
    <definedName name="_PAG5" localSheetId="16">[3]Index!#REF!</definedName>
    <definedName name="_PAG5" localSheetId="20">[3]Index!#REF!</definedName>
    <definedName name="_PAG5" localSheetId="21">[3]Index!#REF!</definedName>
    <definedName name="_PAG5" localSheetId="22">[3]Index!#REF!</definedName>
    <definedName name="_PAG5" localSheetId="30">[3]Index!#REF!</definedName>
    <definedName name="_PAG5" localSheetId="11">[3]Index!#REF!</definedName>
    <definedName name="_PAG5" localSheetId="12">[3]Index!#REF!</definedName>
    <definedName name="_PAG5" localSheetId="5">[3]Index!#REF!</definedName>
    <definedName name="_PAG5" localSheetId="29">[3]Index!#REF!</definedName>
    <definedName name="_PAG5" localSheetId="35">[3]Index!#REF!</definedName>
    <definedName name="_PAG5" localSheetId="23">[3]Index!#REF!</definedName>
    <definedName name="_PAG5" localSheetId="26">[3]Index!#REF!</definedName>
    <definedName name="_PAG5">[3]Index!#REF!</definedName>
    <definedName name="_PAG6" localSheetId="13">[3]Index!#REF!</definedName>
    <definedName name="_PAG6" localSheetId="15">[3]Index!#REF!</definedName>
    <definedName name="_PAG6" localSheetId="16">[3]Index!#REF!</definedName>
    <definedName name="_PAG6" localSheetId="20">[3]Index!#REF!</definedName>
    <definedName name="_PAG6" localSheetId="21">[3]Index!#REF!</definedName>
    <definedName name="_PAG6" localSheetId="22">[3]Index!#REF!</definedName>
    <definedName name="_PAG6" localSheetId="30">[3]Index!#REF!</definedName>
    <definedName name="_PAG6" localSheetId="11">[3]Index!#REF!</definedName>
    <definedName name="_PAG6" localSheetId="12">[3]Index!#REF!</definedName>
    <definedName name="_PAG6" localSheetId="5">[3]Index!#REF!</definedName>
    <definedName name="_PAG6" localSheetId="29">[3]Index!#REF!</definedName>
    <definedName name="_PAG6" localSheetId="35">[3]Index!#REF!</definedName>
    <definedName name="_PAG6" localSheetId="23">[3]Index!#REF!</definedName>
    <definedName name="_PAG6" localSheetId="26">[3]Index!#REF!</definedName>
    <definedName name="_PAG6">[3]Index!#REF!</definedName>
    <definedName name="_PAG7" localSheetId="13">#REF!</definedName>
    <definedName name="_PAG7" localSheetId="15">#REF!</definedName>
    <definedName name="_PAG7" localSheetId="16">#REF!</definedName>
    <definedName name="_PAG7" localSheetId="20">#REF!</definedName>
    <definedName name="_PAG7" localSheetId="22">#REF!</definedName>
    <definedName name="_PAG7" localSheetId="30">#REF!</definedName>
    <definedName name="_PAG7" localSheetId="12">#REF!</definedName>
    <definedName name="_PAG7" localSheetId="5">#REF!</definedName>
    <definedName name="_PAG7" localSheetId="29">#REF!</definedName>
    <definedName name="_PAG7" localSheetId="35">#REF!</definedName>
    <definedName name="_PAG7" localSheetId="23">#REF!</definedName>
    <definedName name="_PAG7" localSheetId="26">#REF!</definedName>
    <definedName name="_PAG7">#REF!</definedName>
    <definedName name="_pro2001" localSheetId="35">[4]pro2001!$A$1:$B$72</definedName>
    <definedName name="_pro2001">[12]pro2001!$A$1:$B$72</definedName>
    <definedName name="_r13" localSheetId="3">[19]splatnosti!$V$39</definedName>
    <definedName name="_r13" localSheetId="13">[20]splatnosti!$V$39</definedName>
    <definedName name="_r13" localSheetId="15">[20]splatnosti!$V$39</definedName>
    <definedName name="_r13" localSheetId="16">[20]splatnosti!$V$39</definedName>
    <definedName name="_r13" localSheetId="20">[20]splatnosti!$V$39</definedName>
    <definedName name="_r13" localSheetId="24">[20]splatnosti!$V$39</definedName>
    <definedName name="_r13" localSheetId="25">[20]splatnosti!$V$39</definedName>
    <definedName name="_r13" localSheetId="4">[19]splatnosti!$V$39</definedName>
    <definedName name="_r13" localSheetId="6">[19]splatnosti!$V$39</definedName>
    <definedName name="_r13" localSheetId="10">[19]splatnosti!$V$39</definedName>
    <definedName name="_r13" localSheetId="11">[20]splatnosti!$V$39</definedName>
    <definedName name="_r13" localSheetId="12">[20]splatnosti!$V$39</definedName>
    <definedName name="_r13" localSheetId="5">[19]splatnosti!$V$39</definedName>
    <definedName name="_r13" localSheetId="35">[19]splatnosti!$V$39</definedName>
    <definedName name="_r13">[20]splatnosti!$V$39</definedName>
    <definedName name="_r14" localSheetId="3">[19]splatnosti!$V$40</definedName>
    <definedName name="_r14" localSheetId="13">[20]splatnosti!$V$40</definedName>
    <definedName name="_r14" localSheetId="15">[20]splatnosti!$V$40</definedName>
    <definedName name="_r14" localSheetId="16">[20]splatnosti!$V$40</definedName>
    <definedName name="_r14" localSheetId="20">[20]splatnosti!$V$40</definedName>
    <definedName name="_r14" localSheetId="24">[20]splatnosti!$V$40</definedName>
    <definedName name="_r14" localSheetId="25">[20]splatnosti!$V$40</definedName>
    <definedName name="_r14" localSheetId="4">[19]splatnosti!$V$40</definedName>
    <definedName name="_r14" localSheetId="6">[19]splatnosti!$V$40</definedName>
    <definedName name="_r14" localSheetId="10">[19]splatnosti!$V$40</definedName>
    <definedName name="_r14" localSheetId="11">[20]splatnosti!$V$40</definedName>
    <definedName name="_r14" localSheetId="12">[20]splatnosti!$V$40</definedName>
    <definedName name="_r14" localSheetId="5">[19]splatnosti!$V$40</definedName>
    <definedName name="_r14" localSheetId="35">[19]splatnosti!$V$40</definedName>
    <definedName name="_r14">[20]splatnosti!$V$40</definedName>
    <definedName name="_r18" localSheetId="3">[21]splatnosti!$N$34</definedName>
    <definedName name="_r18" localSheetId="24">[22]splatnosti!$N$34</definedName>
    <definedName name="_r18" localSheetId="25">[22]splatnosti!$N$34</definedName>
    <definedName name="_r18" localSheetId="4">[21]splatnosti!$N$34</definedName>
    <definedName name="_r18" localSheetId="6">[21]splatnosti!$N$34</definedName>
    <definedName name="_r18" localSheetId="10">[21]splatnosti!$N$34</definedName>
    <definedName name="_r18" localSheetId="5">[21]splatnosti!$N$34</definedName>
    <definedName name="_r18">[22]splatnosti!$N$34</definedName>
    <definedName name="_r19" localSheetId="3">[21]splatnosti!$N$35</definedName>
    <definedName name="_r19" localSheetId="24">[22]splatnosti!$N$35</definedName>
    <definedName name="_r19" localSheetId="25">[22]splatnosti!$N$35</definedName>
    <definedName name="_r19" localSheetId="4">[21]splatnosti!$N$35</definedName>
    <definedName name="_r19" localSheetId="6">[21]splatnosti!$N$35</definedName>
    <definedName name="_r19" localSheetId="10">[21]splatnosti!$N$35</definedName>
    <definedName name="_r19" localSheetId="5">[21]splatnosti!$N$35</definedName>
    <definedName name="_r19">[22]splatnosti!$N$35</definedName>
    <definedName name="_r20" localSheetId="3">[21]splatnosti!$N$36</definedName>
    <definedName name="_r20" localSheetId="24">[22]splatnosti!$N$36</definedName>
    <definedName name="_r20" localSheetId="25">[22]splatnosti!$N$36</definedName>
    <definedName name="_r20" localSheetId="4">[21]splatnosti!$N$36</definedName>
    <definedName name="_r20" localSheetId="6">[21]splatnosti!$N$36</definedName>
    <definedName name="_r20" localSheetId="10">[21]splatnosti!$N$36</definedName>
    <definedName name="_r20" localSheetId="5">[21]splatnosti!$N$36</definedName>
    <definedName name="_r20">[22]splatnosti!$N$36</definedName>
    <definedName name="_Regression_X" localSheetId="13" hidden="1">#REF!</definedName>
    <definedName name="_Regression_X" localSheetId="15" hidden="1">#REF!</definedName>
    <definedName name="_Regression_X" localSheetId="16" hidden="1">#REF!</definedName>
    <definedName name="_Regression_X" localSheetId="20" hidden="1">#REF!</definedName>
    <definedName name="_Regression_X" localSheetId="22" hidden="1">#REF!</definedName>
    <definedName name="_Regression_X" localSheetId="30" hidden="1">#REF!</definedName>
    <definedName name="_Regression_X" localSheetId="12" hidden="1">#REF!</definedName>
    <definedName name="_Regression_X" localSheetId="38" hidden="1">#REF!</definedName>
    <definedName name="_Regression_X" localSheetId="5" hidden="1">#REF!</definedName>
    <definedName name="_Regression_X" localSheetId="29" hidden="1">#REF!</definedName>
    <definedName name="_Regression_X" localSheetId="35" hidden="1">#REF!</definedName>
    <definedName name="_Regression_X" localSheetId="23" hidden="1">#REF!</definedName>
    <definedName name="_Regression_X" localSheetId="26" hidden="1">#REF!</definedName>
    <definedName name="_Regression_X" hidden="1">#REF!</definedName>
    <definedName name="_Regression_Y" localSheetId="13" hidden="1">#REF!</definedName>
    <definedName name="_Regression_Y" localSheetId="15" hidden="1">#REF!</definedName>
    <definedName name="_Regression_Y" localSheetId="16" hidden="1">#REF!</definedName>
    <definedName name="_Regression_Y" localSheetId="20" hidden="1">#REF!</definedName>
    <definedName name="_Regression_Y" localSheetId="22" hidden="1">#REF!</definedName>
    <definedName name="_Regression_Y" localSheetId="30" hidden="1">#REF!</definedName>
    <definedName name="_Regression_Y" localSheetId="12" hidden="1">#REF!</definedName>
    <definedName name="_Regression_Y" localSheetId="38" hidden="1">#REF!</definedName>
    <definedName name="_Regression_Y" localSheetId="5" hidden="1">#REF!</definedName>
    <definedName name="_Regression_Y" localSheetId="29" hidden="1">#REF!</definedName>
    <definedName name="_Regression_Y" localSheetId="35" hidden="1">#REF!</definedName>
    <definedName name="_Regression_Y" localSheetId="23" hidden="1">#REF!</definedName>
    <definedName name="_Regression_Y" localSheetId="26" hidden="1">#REF!</definedName>
    <definedName name="_Regression_Y" hidden="1">#REF!</definedName>
    <definedName name="_RES2" localSheetId="13">[1]RES!#REF!</definedName>
    <definedName name="_RES2" localSheetId="15">[1]RES!#REF!</definedName>
    <definedName name="_RES2" localSheetId="16">[1]RES!#REF!</definedName>
    <definedName name="_RES2" localSheetId="20">[1]RES!#REF!</definedName>
    <definedName name="_RES2" localSheetId="11">[1]RES!#REF!</definedName>
    <definedName name="_RES2" localSheetId="12">[1]RES!#REF!</definedName>
    <definedName name="_RES2" localSheetId="35">[1]RES!#REF!</definedName>
    <definedName name="_RES2" localSheetId="23">[1]RES!#REF!</definedName>
    <definedName name="_RES2">[1]RES!#REF!</definedName>
    <definedName name="_RULC" localSheetId="35">[6]REER!$BA$144:$BA$206</definedName>
    <definedName name="_RULC">[23]REER!$BA$144:$BA$206</definedName>
    <definedName name="_TAB1" localSheetId="13">#REF!</definedName>
    <definedName name="_TAB1" localSheetId="15">#REF!</definedName>
    <definedName name="_TAB1" localSheetId="16">#REF!</definedName>
    <definedName name="_TAB1" localSheetId="20">#REF!</definedName>
    <definedName name="_TAB1" localSheetId="22">#REF!</definedName>
    <definedName name="_TAB1" localSheetId="30">#REF!</definedName>
    <definedName name="_TAB1" localSheetId="12">#REF!</definedName>
    <definedName name="_TAB1" localSheetId="5">#REF!</definedName>
    <definedName name="_TAB1" localSheetId="29">#REF!</definedName>
    <definedName name="_TAB1" localSheetId="35">#REF!</definedName>
    <definedName name="_TAB1" localSheetId="23">#REF!</definedName>
    <definedName name="_TAB1" localSheetId="26">#REF!</definedName>
    <definedName name="_TAB1">#REF!</definedName>
    <definedName name="_TAB10" localSheetId="13">#REF!</definedName>
    <definedName name="_TAB10" localSheetId="15">#REF!</definedName>
    <definedName name="_TAB10" localSheetId="16">#REF!</definedName>
    <definedName name="_TAB10" localSheetId="20">#REF!</definedName>
    <definedName name="_TAB10" localSheetId="22">#REF!</definedName>
    <definedName name="_TAB10" localSheetId="30">#REF!</definedName>
    <definedName name="_TAB10" localSheetId="12">#REF!</definedName>
    <definedName name="_TAB10" localSheetId="5">#REF!</definedName>
    <definedName name="_TAB10" localSheetId="29">#REF!</definedName>
    <definedName name="_TAB10" localSheetId="35">#REF!</definedName>
    <definedName name="_TAB10" localSheetId="23">#REF!</definedName>
    <definedName name="_TAB10" localSheetId="26">#REF!</definedName>
    <definedName name="_TAB10">#REF!</definedName>
    <definedName name="_TAB12" localSheetId="13">#REF!</definedName>
    <definedName name="_TAB12" localSheetId="15">#REF!</definedName>
    <definedName name="_TAB12" localSheetId="16">#REF!</definedName>
    <definedName name="_TAB12" localSheetId="20">#REF!</definedName>
    <definedName name="_TAB12" localSheetId="22">#REF!</definedName>
    <definedName name="_TAB12" localSheetId="30">#REF!</definedName>
    <definedName name="_TAB12" localSheetId="12">#REF!</definedName>
    <definedName name="_TAB12" localSheetId="5">#REF!</definedName>
    <definedName name="_TAB12" localSheetId="29">#REF!</definedName>
    <definedName name="_TAB12" localSheetId="35">#REF!</definedName>
    <definedName name="_TAB12" localSheetId="23">#REF!</definedName>
    <definedName name="_TAB12" localSheetId="26">#REF!</definedName>
    <definedName name="_TAB12">#REF!</definedName>
    <definedName name="_Tab19" localSheetId="13">#REF!</definedName>
    <definedName name="_Tab19" localSheetId="15">#REF!</definedName>
    <definedName name="_Tab19" localSheetId="16">#REF!</definedName>
    <definedName name="_Tab19" localSheetId="20">#REF!</definedName>
    <definedName name="_Tab19" localSheetId="22">#REF!</definedName>
    <definedName name="_Tab19" localSheetId="30">#REF!</definedName>
    <definedName name="_Tab19" localSheetId="12">#REF!</definedName>
    <definedName name="_Tab19" localSheetId="5">#REF!</definedName>
    <definedName name="_Tab19" localSheetId="29">#REF!</definedName>
    <definedName name="_Tab19" localSheetId="35">#REF!</definedName>
    <definedName name="_Tab19" localSheetId="23">#REF!</definedName>
    <definedName name="_Tab19" localSheetId="26">#REF!</definedName>
    <definedName name="_Tab19">#REF!</definedName>
    <definedName name="_TAB2" localSheetId="13">#REF!</definedName>
    <definedName name="_TAB2" localSheetId="15">#REF!</definedName>
    <definedName name="_TAB2" localSheetId="16">#REF!</definedName>
    <definedName name="_TAB2" localSheetId="20">#REF!</definedName>
    <definedName name="_TAB2" localSheetId="22">#REF!</definedName>
    <definedName name="_TAB2" localSheetId="30">#REF!</definedName>
    <definedName name="_TAB2" localSheetId="12">#REF!</definedName>
    <definedName name="_TAB2" localSheetId="5">#REF!</definedName>
    <definedName name="_TAB2" localSheetId="29">#REF!</definedName>
    <definedName name="_TAB2" localSheetId="35">#REF!</definedName>
    <definedName name="_TAB2" localSheetId="23">#REF!</definedName>
    <definedName name="_TAB2" localSheetId="26">#REF!</definedName>
    <definedName name="_TAB2">#REF!</definedName>
    <definedName name="_Tab20" localSheetId="13">#REF!</definedName>
    <definedName name="_Tab20" localSheetId="15">#REF!</definedName>
    <definedName name="_Tab20" localSheetId="16">#REF!</definedName>
    <definedName name="_Tab20" localSheetId="20">#REF!</definedName>
    <definedName name="_Tab20" localSheetId="22">#REF!</definedName>
    <definedName name="_Tab20" localSheetId="30">#REF!</definedName>
    <definedName name="_Tab20" localSheetId="12">#REF!</definedName>
    <definedName name="_Tab20" localSheetId="5">#REF!</definedName>
    <definedName name="_Tab20" localSheetId="29">#REF!</definedName>
    <definedName name="_Tab20" localSheetId="35">#REF!</definedName>
    <definedName name="_Tab20" localSheetId="23">#REF!</definedName>
    <definedName name="_Tab20" localSheetId="26">#REF!</definedName>
    <definedName name="_Tab20">#REF!</definedName>
    <definedName name="_Tab21" localSheetId="13">#REF!</definedName>
    <definedName name="_Tab21" localSheetId="15">#REF!</definedName>
    <definedName name="_Tab21" localSheetId="16">#REF!</definedName>
    <definedName name="_Tab21" localSheetId="20">#REF!</definedName>
    <definedName name="_Tab21" localSheetId="22">#REF!</definedName>
    <definedName name="_Tab21" localSheetId="30">#REF!</definedName>
    <definedName name="_Tab21" localSheetId="12">#REF!</definedName>
    <definedName name="_Tab21" localSheetId="5">#REF!</definedName>
    <definedName name="_Tab21" localSheetId="29">#REF!</definedName>
    <definedName name="_Tab21" localSheetId="35">#REF!</definedName>
    <definedName name="_Tab21" localSheetId="23">#REF!</definedName>
    <definedName name="_Tab21" localSheetId="26">#REF!</definedName>
    <definedName name="_Tab21">#REF!</definedName>
    <definedName name="_Tab22" localSheetId="13">#REF!</definedName>
    <definedName name="_Tab22" localSheetId="15">#REF!</definedName>
    <definedName name="_Tab22" localSheetId="16">#REF!</definedName>
    <definedName name="_Tab22" localSheetId="20">#REF!</definedName>
    <definedName name="_Tab22" localSheetId="22">#REF!</definedName>
    <definedName name="_Tab22" localSheetId="30">#REF!</definedName>
    <definedName name="_Tab22" localSheetId="12">#REF!</definedName>
    <definedName name="_Tab22" localSheetId="5">#REF!</definedName>
    <definedName name="_Tab22" localSheetId="29">#REF!</definedName>
    <definedName name="_Tab22" localSheetId="35">#REF!</definedName>
    <definedName name="_Tab22" localSheetId="23">#REF!</definedName>
    <definedName name="_Tab22" localSheetId="26">#REF!</definedName>
    <definedName name="_Tab22">#REF!</definedName>
    <definedName name="_Tab23" localSheetId="13">#REF!</definedName>
    <definedName name="_Tab23" localSheetId="15">#REF!</definedName>
    <definedName name="_Tab23" localSheetId="16">#REF!</definedName>
    <definedName name="_Tab23" localSheetId="20">#REF!</definedName>
    <definedName name="_Tab23" localSheetId="22">#REF!</definedName>
    <definedName name="_Tab23" localSheetId="30">#REF!</definedName>
    <definedName name="_Tab23" localSheetId="12">#REF!</definedName>
    <definedName name="_Tab23" localSheetId="5">#REF!</definedName>
    <definedName name="_Tab23" localSheetId="29">#REF!</definedName>
    <definedName name="_Tab23" localSheetId="35">#REF!</definedName>
    <definedName name="_Tab23" localSheetId="23">#REF!</definedName>
    <definedName name="_Tab23" localSheetId="26">#REF!</definedName>
    <definedName name="_Tab23">#REF!</definedName>
    <definedName name="_Tab24" localSheetId="13">#REF!</definedName>
    <definedName name="_Tab24" localSheetId="15">#REF!</definedName>
    <definedName name="_Tab24" localSheetId="16">#REF!</definedName>
    <definedName name="_Tab24" localSheetId="20">#REF!</definedName>
    <definedName name="_Tab24" localSheetId="22">#REF!</definedName>
    <definedName name="_Tab24" localSheetId="30">#REF!</definedName>
    <definedName name="_Tab24" localSheetId="12">#REF!</definedName>
    <definedName name="_Tab24" localSheetId="5">#REF!</definedName>
    <definedName name="_Tab24" localSheetId="29">#REF!</definedName>
    <definedName name="_Tab24" localSheetId="35">#REF!</definedName>
    <definedName name="_Tab24" localSheetId="23">#REF!</definedName>
    <definedName name="_Tab24" localSheetId="26">#REF!</definedName>
    <definedName name="_Tab24">#REF!</definedName>
    <definedName name="_Tab26" localSheetId="13">#REF!</definedName>
    <definedName name="_Tab26" localSheetId="15">#REF!</definedName>
    <definedName name="_Tab26" localSheetId="16">#REF!</definedName>
    <definedName name="_Tab26" localSheetId="20">#REF!</definedName>
    <definedName name="_Tab26" localSheetId="22">#REF!</definedName>
    <definedName name="_Tab26" localSheetId="30">#REF!</definedName>
    <definedName name="_Tab26" localSheetId="12">#REF!</definedName>
    <definedName name="_Tab26" localSheetId="5">#REF!</definedName>
    <definedName name="_Tab26" localSheetId="29">#REF!</definedName>
    <definedName name="_Tab26" localSheetId="35">#REF!</definedName>
    <definedName name="_Tab26" localSheetId="23">#REF!</definedName>
    <definedName name="_Tab26" localSheetId="26">#REF!</definedName>
    <definedName name="_Tab26">#REF!</definedName>
    <definedName name="_Tab27" localSheetId="13">#REF!</definedName>
    <definedName name="_Tab27" localSheetId="15">#REF!</definedName>
    <definedName name="_Tab27" localSheetId="16">#REF!</definedName>
    <definedName name="_Tab27" localSheetId="20">#REF!</definedName>
    <definedName name="_Tab27" localSheetId="22">#REF!</definedName>
    <definedName name="_Tab27" localSheetId="30">#REF!</definedName>
    <definedName name="_Tab27" localSheetId="12">#REF!</definedName>
    <definedName name="_Tab27" localSheetId="5">#REF!</definedName>
    <definedName name="_Tab27" localSheetId="29">#REF!</definedName>
    <definedName name="_Tab27" localSheetId="35">#REF!</definedName>
    <definedName name="_Tab27" localSheetId="23">#REF!</definedName>
    <definedName name="_Tab27" localSheetId="26">#REF!</definedName>
    <definedName name="_Tab27">#REF!</definedName>
    <definedName name="_Tab28" localSheetId="13">#REF!</definedName>
    <definedName name="_Tab28" localSheetId="15">#REF!</definedName>
    <definedName name="_Tab28" localSheetId="16">#REF!</definedName>
    <definedName name="_Tab28" localSheetId="20">#REF!</definedName>
    <definedName name="_Tab28" localSheetId="22">#REF!</definedName>
    <definedName name="_Tab28" localSheetId="30">#REF!</definedName>
    <definedName name="_Tab28" localSheetId="12">#REF!</definedName>
    <definedName name="_Tab28" localSheetId="5">#REF!</definedName>
    <definedName name="_Tab28" localSheetId="29">#REF!</definedName>
    <definedName name="_Tab28" localSheetId="35">#REF!</definedName>
    <definedName name="_Tab28" localSheetId="23">#REF!</definedName>
    <definedName name="_Tab28" localSheetId="26">#REF!</definedName>
    <definedName name="_Tab28">#REF!</definedName>
    <definedName name="_Tab29" localSheetId="13">#REF!</definedName>
    <definedName name="_Tab29" localSheetId="15">#REF!</definedName>
    <definedName name="_Tab29" localSheetId="16">#REF!</definedName>
    <definedName name="_Tab29" localSheetId="20">#REF!</definedName>
    <definedName name="_Tab29" localSheetId="22">#REF!</definedName>
    <definedName name="_Tab29" localSheetId="30">#REF!</definedName>
    <definedName name="_Tab29" localSheetId="12">#REF!</definedName>
    <definedName name="_Tab29" localSheetId="5">#REF!</definedName>
    <definedName name="_Tab29" localSheetId="29">#REF!</definedName>
    <definedName name="_Tab29" localSheetId="35">#REF!</definedName>
    <definedName name="_Tab29" localSheetId="23">#REF!</definedName>
    <definedName name="_Tab29" localSheetId="26">#REF!</definedName>
    <definedName name="_Tab29">#REF!</definedName>
    <definedName name="_TAB3" localSheetId="13">#REF!</definedName>
    <definedName name="_TAB3" localSheetId="15">#REF!</definedName>
    <definedName name="_TAB3" localSheetId="16">#REF!</definedName>
    <definedName name="_TAB3" localSheetId="20">#REF!</definedName>
    <definedName name="_TAB3" localSheetId="22">#REF!</definedName>
    <definedName name="_TAB3" localSheetId="30">#REF!</definedName>
    <definedName name="_TAB3" localSheetId="12">#REF!</definedName>
    <definedName name="_TAB3" localSheetId="5">#REF!</definedName>
    <definedName name="_TAB3" localSheetId="29">#REF!</definedName>
    <definedName name="_TAB3" localSheetId="35">#REF!</definedName>
    <definedName name="_TAB3" localSheetId="23">#REF!</definedName>
    <definedName name="_TAB3" localSheetId="26">#REF!</definedName>
    <definedName name="_TAB3">#REF!</definedName>
    <definedName name="_Tab30" localSheetId="13">#REF!</definedName>
    <definedName name="_Tab30" localSheetId="15">#REF!</definedName>
    <definedName name="_Tab30" localSheetId="16">#REF!</definedName>
    <definedName name="_Tab30" localSheetId="20">#REF!</definedName>
    <definedName name="_Tab30" localSheetId="22">#REF!</definedName>
    <definedName name="_Tab30" localSheetId="30">#REF!</definedName>
    <definedName name="_Tab30" localSheetId="12">#REF!</definedName>
    <definedName name="_Tab30" localSheetId="5">#REF!</definedName>
    <definedName name="_Tab30" localSheetId="29">#REF!</definedName>
    <definedName name="_Tab30" localSheetId="35">#REF!</definedName>
    <definedName name="_Tab30" localSheetId="23">#REF!</definedName>
    <definedName name="_Tab30" localSheetId="26">#REF!</definedName>
    <definedName name="_Tab30">#REF!</definedName>
    <definedName name="_Tab31" localSheetId="13">#REF!</definedName>
    <definedName name="_Tab31" localSheetId="15">#REF!</definedName>
    <definedName name="_Tab31" localSheetId="16">#REF!</definedName>
    <definedName name="_Tab31" localSheetId="20">#REF!</definedName>
    <definedName name="_Tab31" localSheetId="22">#REF!</definedName>
    <definedName name="_Tab31" localSheetId="30">#REF!</definedName>
    <definedName name="_Tab31" localSheetId="12">#REF!</definedName>
    <definedName name="_Tab31" localSheetId="5">#REF!</definedName>
    <definedName name="_Tab31" localSheetId="29">#REF!</definedName>
    <definedName name="_Tab31" localSheetId="35">#REF!</definedName>
    <definedName name="_Tab31" localSheetId="23">#REF!</definedName>
    <definedName name="_Tab31" localSheetId="26">#REF!</definedName>
    <definedName name="_Tab31">#REF!</definedName>
    <definedName name="_Tab32" localSheetId="13">#REF!</definedName>
    <definedName name="_Tab32" localSheetId="15">#REF!</definedName>
    <definedName name="_Tab32" localSheetId="16">#REF!</definedName>
    <definedName name="_Tab32" localSheetId="20">#REF!</definedName>
    <definedName name="_Tab32" localSheetId="22">#REF!</definedName>
    <definedName name="_Tab32" localSheetId="30">#REF!</definedName>
    <definedName name="_Tab32" localSheetId="12">#REF!</definedName>
    <definedName name="_Tab32" localSheetId="5">#REF!</definedName>
    <definedName name="_Tab32" localSheetId="29">#REF!</definedName>
    <definedName name="_Tab32" localSheetId="35">#REF!</definedName>
    <definedName name="_Tab32" localSheetId="23">#REF!</definedName>
    <definedName name="_Tab32" localSheetId="26">#REF!</definedName>
    <definedName name="_Tab32">#REF!</definedName>
    <definedName name="_Tab33" localSheetId="13">#REF!</definedName>
    <definedName name="_Tab33" localSheetId="15">#REF!</definedName>
    <definedName name="_Tab33" localSheetId="16">#REF!</definedName>
    <definedName name="_Tab33" localSheetId="20">#REF!</definedName>
    <definedName name="_Tab33" localSheetId="22">#REF!</definedName>
    <definedName name="_Tab33" localSheetId="30">#REF!</definedName>
    <definedName name="_Tab33" localSheetId="12">#REF!</definedName>
    <definedName name="_Tab33" localSheetId="5">#REF!</definedName>
    <definedName name="_Tab33" localSheetId="29">#REF!</definedName>
    <definedName name="_Tab33" localSheetId="35">#REF!</definedName>
    <definedName name="_Tab33" localSheetId="23">#REF!</definedName>
    <definedName name="_Tab33" localSheetId="26">#REF!</definedName>
    <definedName name="_Tab33">#REF!</definedName>
    <definedName name="_Tab34" localSheetId="13">#REF!</definedName>
    <definedName name="_Tab34" localSheetId="15">#REF!</definedName>
    <definedName name="_Tab34" localSheetId="16">#REF!</definedName>
    <definedName name="_Tab34" localSheetId="20">#REF!</definedName>
    <definedName name="_Tab34" localSheetId="22">#REF!</definedName>
    <definedName name="_Tab34" localSheetId="30">#REF!</definedName>
    <definedName name="_Tab34" localSheetId="12">#REF!</definedName>
    <definedName name="_Tab34" localSheetId="5">#REF!</definedName>
    <definedName name="_Tab34" localSheetId="29">#REF!</definedName>
    <definedName name="_Tab34" localSheetId="35">#REF!</definedName>
    <definedName name="_Tab34" localSheetId="23">#REF!</definedName>
    <definedName name="_Tab34" localSheetId="26">#REF!</definedName>
    <definedName name="_Tab34">#REF!</definedName>
    <definedName name="_Tab35" localSheetId="13">#REF!</definedName>
    <definedName name="_Tab35" localSheetId="15">#REF!</definedName>
    <definedName name="_Tab35" localSheetId="16">#REF!</definedName>
    <definedName name="_Tab35" localSheetId="20">#REF!</definedName>
    <definedName name="_Tab35" localSheetId="22">#REF!</definedName>
    <definedName name="_Tab35" localSheetId="30">#REF!</definedName>
    <definedName name="_Tab35" localSheetId="12">#REF!</definedName>
    <definedName name="_Tab35" localSheetId="5">#REF!</definedName>
    <definedName name="_Tab35" localSheetId="29">#REF!</definedName>
    <definedName name="_Tab35" localSheetId="35">#REF!</definedName>
    <definedName name="_Tab35" localSheetId="23">#REF!</definedName>
    <definedName name="_Tab35" localSheetId="26">#REF!</definedName>
    <definedName name="_Tab35">#REF!</definedName>
    <definedName name="_TAB4" localSheetId="13">#REF!</definedName>
    <definedName name="_TAB4" localSheetId="15">#REF!</definedName>
    <definedName name="_TAB4" localSheetId="16">#REF!</definedName>
    <definedName name="_TAB4" localSheetId="20">#REF!</definedName>
    <definedName name="_TAB4" localSheetId="22">#REF!</definedName>
    <definedName name="_TAB4" localSheetId="30">#REF!</definedName>
    <definedName name="_TAB4" localSheetId="12">#REF!</definedName>
    <definedName name="_TAB4" localSheetId="5">#REF!</definedName>
    <definedName name="_TAB4" localSheetId="29">#REF!</definedName>
    <definedName name="_TAB4" localSheetId="35">#REF!</definedName>
    <definedName name="_TAB4" localSheetId="23">#REF!</definedName>
    <definedName name="_TAB4" localSheetId="26">#REF!</definedName>
    <definedName name="_TAB4">#REF!</definedName>
    <definedName name="_TAB5" localSheetId="13">#REF!</definedName>
    <definedName name="_TAB5" localSheetId="15">#REF!</definedName>
    <definedName name="_TAB5" localSheetId="16">#REF!</definedName>
    <definedName name="_TAB5" localSheetId="20">#REF!</definedName>
    <definedName name="_TAB5" localSheetId="22">#REF!</definedName>
    <definedName name="_TAB5" localSheetId="30">#REF!</definedName>
    <definedName name="_TAB5" localSheetId="12">#REF!</definedName>
    <definedName name="_TAB5" localSheetId="5">#REF!</definedName>
    <definedName name="_TAB5" localSheetId="29">#REF!</definedName>
    <definedName name="_TAB5" localSheetId="35">#REF!</definedName>
    <definedName name="_TAB5" localSheetId="23">#REF!</definedName>
    <definedName name="_TAB5" localSheetId="26">#REF!</definedName>
    <definedName name="_TAB5">#REF!</definedName>
    <definedName name="_tab6" localSheetId="13">#REF!</definedName>
    <definedName name="_tab6" localSheetId="15">#REF!</definedName>
    <definedName name="_tab6" localSheetId="16">#REF!</definedName>
    <definedName name="_tab6" localSheetId="20">#REF!</definedName>
    <definedName name="_tab6" localSheetId="22">#REF!</definedName>
    <definedName name="_tab6" localSheetId="30">#REF!</definedName>
    <definedName name="_tab6" localSheetId="12">#REF!</definedName>
    <definedName name="_tab6" localSheetId="5">#REF!</definedName>
    <definedName name="_tab6" localSheetId="29">#REF!</definedName>
    <definedName name="_tab6" localSheetId="35">#REF!</definedName>
    <definedName name="_tab6" localSheetId="23">#REF!</definedName>
    <definedName name="_tab6" localSheetId="26">#REF!</definedName>
    <definedName name="_tab6">#REF!</definedName>
    <definedName name="_TAB7" localSheetId="13">#REF!</definedName>
    <definedName name="_TAB7" localSheetId="15">#REF!</definedName>
    <definedName name="_TAB7" localSheetId="16">#REF!</definedName>
    <definedName name="_TAB7" localSheetId="20">#REF!</definedName>
    <definedName name="_TAB7" localSheetId="22">#REF!</definedName>
    <definedName name="_TAB7" localSheetId="30">#REF!</definedName>
    <definedName name="_TAB7" localSheetId="12">#REF!</definedName>
    <definedName name="_TAB7" localSheetId="5">#REF!</definedName>
    <definedName name="_TAB7" localSheetId="29">#REF!</definedName>
    <definedName name="_TAB7" localSheetId="35">#REF!</definedName>
    <definedName name="_TAB7" localSheetId="23">#REF!</definedName>
    <definedName name="_TAB7" localSheetId="26">#REF!</definedName>
    <definedName name="_TAB7">#REF!</definedName>
    <definedName name="_TAB8" localSheetId="13">#REF!</definedName>
    <definedName name="_TAB8" localSheetId="15">#REF!</definedName>
    <definedName name="_TAB8" localSheetId="16">#REF!</definedName>
    <definedName name="_TAB8" localSheetId="20">#REF!</definedName>
    <definedName name="_TAB8" localSheetId="22">#REF!</definedName>
    <definedName name="_TAB8" localSheetId="30">#REF!</definedName>
    <definedName name="_TAB8" localSheetId="12">#REF!</definedName>
    <definedName name="_TAB8" localSheetId="5">#REF!</definedName>
    <definedName name="_TAB8" localSheetId="29">#REF!</definedName>
    <definedName name="_TAB8" localSheetId="35">#REF!</definedName>
    <definedName name="_TAB8" localSheetId="23">#REF!</definedName>
    <definedName name="_TAB8" localSheetId="26">#REF!</definedName>
    <definedName name="_TAB8">#REF!</definedName>
    <definedName name="_tab9" localSheetId="13">#REF!</definedName>
    <definedName name="_tab9" localSheetId="15">#REF!</definedName>
    <definedName name="_tab9" localSheetId="16">#REF!</definedName>
    <definedName name="_tab9" localSheetId="20">#REF!</definedName>
    <definedName name="_tab9" localSheetId="22">#REF!</definedName>
    <definedName name="_tab9" localSheetId="30">#REF!</definedName>
    <definedName name="_tab9" localSheetId="12">#REF!</definedName>
    <definedName name="_tab9" localSheetId="5">#REF!</definedName>
    <definedName name="_tab9" localSheetId="29">#REF!</definedName>
    <definedName name="_tab9" localSheetId="35">#REF!</definedName>
    <definedName name="_tab9" localSheetId="23">#REF!</definedName>
    <definedName name="_tab9" localSheetId="26">#REF!</definedName>
    <definedName name="_tab9">#REF!</definedName>
    <definedName name="_TB41" localSheetId="13">#REF!</definedName>
    <definedName name="_TB41" localSheetId="15">#REF!</definedName>
    <definedName name="_TB41" localSheetId="16">#REF!</definedName>
    <definedName name="_TB41" localSheetId="20">#REF!</definedName>
    <definedName name="_TB41" localSheetId="22">#REF!</definedName>
    <definedName name="_TB41" localSheetId="30">#REF!</definedName>
    <definedName name="_TB41" localSheetId="12">#REF!</definedName>
    <definedName name="_TB41" localSheetId="5">#REF!</definedName>
    <definedName name="_TB41" localSheetId="29">#REF!</definedName>
    <definedName name="_TB41" localSheetId="35">#REF!</definedName>
    <definedName name="_TB41" localSheetId="23">#REF!</definedName>
    <definedName name="_TB41" localSheetId="26">#REF!</definedName>
    <definedName name="_TB41">#REF!</definedName>
    <definedName name="_Toc101880692" localSheetId="18">'Tab  5'!$A$5</definedName>
    <definedName name="_Toc116561390" localSheetId="11">'Graf 8'!#REF!</definedName>
    <definedName name="_Toc117765255" localSheetId="13">'Graf 10'!$Q$48</definedName>
    <definedName name="_Toc117765255" localSheetId="15">'Graf 11'!$Q$48</definedName>
    <definedName name="_Toc117765255" localSheetId="16">'Graf 12'!$Q$49</definedName>
    <definedName name="_Toc117765255" localSheetId="12">'Graf 9'!$P$49</definedName>
    <definedName name="_Toc152932880" localSheetId="24">'Graf 17'!$G$6</definedName>
    <definedName name="_Toc152932881" localSheetId="25">'Graf 18'!$D$7</definedName>
    <definedName name="_Toc153185517" localSheetId="31">'Tab 11'!#REF!</definedName>
    <definedName name="_Toc153185517" localSheetId="27">'Tab 8'!$B$5</definedName>
    <definedName name="_Toc153185517" localSheetId="28">'Tab 9'!#REF!</definedName>
    <definedName name="_Toc164684562" localSheetId="33">'Tab 13'!#REF!</definedName>
    <definedName name="_Toc40186698" localSheetId="33">'Tab 13'!#REF!</definedName>
    <definedName name="_Toc40186699" localSheetId="33">'Tab 13'!#REF!</definedName>
    <definedName name="_Toc416944014" localSheetId="7">'Graf 4'!#REF!</definedName>
    <definedName name="_Toc416944015" localSheetId="7">'Graf 4'!$C$4</definedName>
    <definedName name="_Toc449429151" localSheetId="18">'Tab  5'!#REF!</definedName>
    <definedName name="_Toc480533165" localSheetId="18">'Tab  5'!#REF!</definedName>
    <definedName name="_Toc495395979" localSheetId="29">'Tab 10'!$B$4</definedName>
    <definedName name="_Toc512001581" localSheetId="18">'Tab  5'!#REF!</definedName>
    <definedName name="_Toc512001582" localSheetId="18">'Tab  5'!#REF!</definedName>
    <definedName name="_Toc526783495" localSheetId="23">'Tab 6'!#REF!</definedName>
    <definedName name="_Toc71548195" localSheetId="4">'Graf 2'!$C$3</definedName>
    <definedName name="_Toc71622442" localSheetId="4">'Graf 2'!#REF!</definedName>
    <definedName name="_Toc71622449" localSheetId="18">'Tab  5'!$A$5</definedName>
    <definedName name="_USD18" localSheetId="22">#REF!</definedName>
    <definedName name="_USD18" localSheetId="30">#REF!</definedName>
    <definedName name="_USD18" localSheetId="11">#REF!</definedName>
    <definedName name="_USD18" localSheetId="5">#REF!</definedName>
    <definedName name="_USD18" localSheetId="29">#REF!</definedName>
    <definedName name="_USD18" localSheetId="23">#REF!</definedName>
    <definedName name="_USD18" localSheetId="26">#REF!</definedName>
    <definedName name="_USD18">#REF!</definedName>
    <definedName name="_USD19" localSheetId="22">#REF!</definedName>
    <definedName name="_USD19" localSheetId="30">#REF!</definedName>
    <definedName name="_USD19" localSheetId="11">#REF!</definedName>
    <definedName name="_USD19" localSheetId="5">#REF!</definedName>
    <definedName name="_USD19" localSheetId="29">#REF!</definedName>
    <definedName name="_USD19" localSheetId="23">#REF!</definedName>
    <definedName name="_USD19" localSheetId="26">#REF!</definedName>
    <definedName name="_USD19">#REF!</definedName>
    <definedName name="_WEO1" localSheetId="13">#REF!</definedName>
    <definedName name="_WEO1" localSheetId="15">#REF!</definedName>
    <definedName name="_WEO1" localSheetId="16">#REF!</definedName>
    <definedName name="_WEO1" localSheetId="20">#REF!</definedName>
    <definedName name="_WEO1" localSheetId="22">#REF!</definedName>
    <definedName name="_WEO1" localSheetId="30">#REF!</definedName>
    <definedName name="_WEO1" localSheetId="12">#REF!</definedName>
    <definedName name="_WEO1" localSheetId="5">#REF!</definedName>
    <definedName name="_WEO1" localSheetId="29">#REF!</definedName>
    <definedName name="_WEO1" localSheetId="35">#REF!</definedName>
    <definedName name="_WEO1" localSheetId="23">#REF!</definedName>
    <definedName name="_WEO1" localSheetId="26">#REF!</definedName>
    <definedName name="_WEO1">#REF!</definedName>
    <definedName name="_WEO2" localSheetId="13">#REF!</definedName>
    <definedName name="_WEO2" localSheetId="15">#REF!</definedName>
    <definedName name="_WEO2" localSheetId="16">#REF!</definedName>
    <definedName name="_WEO2" localSheetId="20">#REF!</definedName>
    <definedName name="_WEO2" localSheetId="22">#REF!</definedName>
    <definedName name="_WEO2" localSheetId="30">#REF!</definedName>
    <definedName name="_WEO2" localSheetId="12">#REF!</definedName>
    <definedName name="_WEO2" localSheetId="5">#REF!</definedName>
    <definedName name="_WEO2" localSheetId="29">#REF!</definedName>
    <definedName name="_WEO2" localSheetId="35">#REF!</definedName>
    <definedName name="_WEO2" localSheetId="23">#REF!</definedName>
    <definedName name="_WEO2" localSheetId="26">#REF!</definedName>
    <definedName name="_WEO2">#REF!</definedName>
    <definedName name="a" localSheetId="38" hidden="1">[23]REER!$AZ$144:$AZ$210</definedName>
    <definedName name="a" localSheetId="35">#REF!</definedName>
    <definedName name="a" hidden="1">[23]REER!$AZ$144:$AZ$210</definedName>
    <definedName name="aaa" localSheetId="13" hidden="1">'[10]i2-KA'!#REF!</definedName>
    <definedName name="aaa" localSheetId="15" hidden="1">'[10]i2-KA'!#REF!</definedName>
    <definedName name="aaa" localSheetId="16" hidden="1">'[10]i2-KA'!#REF!</definedName>
    <definedName name="aaa" localSheetId="12" hidden="1">'[10]i2-KA'!#REF!</definedName>
    <definedName name="aaa" localSheetId="38" hidden="1">'[10]i2-KA'!#REF!</definedName>
    <definedName name="aaa" localSheetId="23" hidden="1">'[10]i2-KA'!#REF!</definedName>
    <definedName name="aaa" hidden="1">'[10]i2-KA'!#REF!</definedName>
    <definedName name="aaaaaaaaaaaaaa" localSheetId="35">#N/A</definedName>
    <definedName name="aaaaaaaaaaaaaa">[24]!aaaaaaaaaaaaaa</definedName>
    <definedName name="aas" localSheetId="35">[25]Contents!$A$1:$C$25</definedName>
    <definedName name="aas">[26]Contents!$A$1:$C$25</definedName>
    <definedName name="aloha" localSheetId="13" hidden="1">'[27]i2-KA'!#REF!</definedName>
    <definedName name="aloha" localSheetId="15" hidden="1">'[27]i2-KA'!#REF!</definedName>
    <definedName name="aloha" localSheetId="16" hidden="1">'[27]i2-KA'!#REF!</definedName>
    <definedName name="aloha" localSheetId="12" hidden="1">'[27]i2-KA'!#REF!</definedName>
    <definedName name="aloha" localSheetId="38" hidden="1">'[27]i2-KA'!#REF!</definedName>
    <definedName name="aloha" localSheetId="35" hidden="1">'[27]i2-KA'!#REF!</definedName>
    <definedName name="aloha" localSheetId="23" hidden="1">'[27]i2-KA'!#REF!</definedName>
    <definedName name="aloha" hidden="1">'[27]i2-KA'!#REF!</definedName>
    <definedName name="ANNUALNOM" localSheetId="13">#REF!</definedName>
    <definedName name="ANNUALNOM" localSheetId="15">#REF!</definedName>
    <definedName name="ANNUALNOM" localSheetId="16">#REF!</definedName>
    <definedName name="ANNUALNOM" localSheetId="20">#REF!</definedName>
    <definedName name="ANNUALNOM" localSheetId="22">#REF!</definedName>
    <definedName name="ANNUALNOM" localSheetId="30">#REF!</definedName>
    <definedName name="ANNUALNOM" localSheetId="12">#REF!</definedName>
    <definedName name="ANNUALNOM" localSheetId="5">#REF!</definedName>
    <definedName name="ANNUALNOM" localSheetId="29">#REF!</definedName>
    <definedName name="ANNUALNOM" localSheetId="35">#REF!</definedName>
    <definedName name="ANNUALNOM" localSheetId="23">#REF!</definedName>
    <definedName name="ANNUALNOM" localSheetId="26">#REF!</definedName>
    <definedName name="ANNUALNOM">#REF!</definedName>
    <definedName name="as" localSheetId="35">'[25]i-REER'!$A$2:$F$104</definedName>
    <definedName name="as">'[26]i-REER'!$A$2:$F$104</definedName>
    <definedName name="ASSUM" localSheetId="13">#REF!</definedName>
    <definedName name="ASSUM" localSheetId="15">#REF!</definedName>
    <definedName name="ASSUM" localSheetId="16">#REF!</definedName>
    <definedName name="ASSUM" localSheetId="20">#REF!</definedName>
    <definedName name="ASSUM" localSheetId="22">#REF!</definedName>
    <definedName name="ASSUM" localSheetId="30">#REF!</definedName>
    <definedName name="ASSUM" localSheetId="12">#REF!</definedName>
    <definedName name="ASSUM" localSheetId="5">#REF!</definedName>
    <definedName name="ASSUM" localSheetId="29">#REF!</definedName>
    <definedName name="ASSUM" localSheetId="35">#REF!</definedName>
    <definedName name="ASSUM" localSheetId="23">#REF!</definedName>
    <definedName name="ASSUM" localSheetId="26">#REF!</definedName>
    <definedName name="ASSUM">#REF!</definedName>
    <definedName name="ASSUMB" localSheetId="13">#REF!</definedName>
    <definedName name="ASSUMB" localSheetId="15">#REF!</definedName>
    <definedName name="ASSUMB" localSheetId="16">#REF!</definedName>
    <definedName name="ASSUMB" localSheetId="20">#REF!</definedName>
    <definedName name="ASSUMB" localSheetId="22">#REF!</definedName>
    <definedName name="ASSUMB" localSheetId="30">#REF!</definedName>
    <definedName name="ASSUMB" localSheetId="12">#REF!</definedName>
    <definedName name="ASSUMB" localSheetId="5">#REF!</definedName>
    <definedName name="ASSUMB" localSheetId="29">#REF!</definedName>
    <definedName name="ASSUMB" localSheetId="35">#REF!</definedName>
    <definedName name="ASSUMB" localSheetId="23">#REF!</definedName>
    <definedName name="ASSUMB" localSheetId="26">#REF!</definedName>
    <definedName name="ASSUMB">#REF!</definedName>
    <definedName name="atrade" localSheetId="13">[18]!atrade</definedName>
    <definedName name="atrade" localSheetId="15">[18]!atrade</definedName>
    <definedName name="atrade" localSheetId="16">[18]!atrade</definedName>
    <definedName name="atrade" localSheetId="4">[18]!atrade</definedName>
    <definedName name="atrade" localSheetId="6">[18]!atrade</definedName>
    <definedName name="atrade" localSheetId="12">[18]!atrade</definedName>
    <definedName name="atrade" localSheetId="31">[18]!atrade</definedName>
    <definedName name="atrade" localSheetId="35">[18]!atrade</definedName>
    <definedName name="atrade" localSheetId="23">[18]!atrade</definedName>
    <definedName name="atrade" localSheetId="28">[18]!atrade</definedName>
    <definedName name="atrade">[18]!atrade</definedName>
    <definedName name="b" localSheetId="13">#REF!</definedName>
    <definedName name="b" localSheetId="15">#REF!</definedName>
    <definedName name="b" localSheetId="16">#REF!</definedName>
    <definedName name="b" localSheetId="20">#REF!</definedName>
    <definedName name="b" localSheetId="22">#REF!</definedName>
    <definedName name="b" localSheetId="30">#REF!</definedName>
    <definedName name="b" localSheetId="12">#REF!</definedName>
    <definedName name="b" localSheetId="5">#REF!</definedName>
    <definedName name="b" localSheetId="29">#REF!</definedName>
    <definedName name="b" localSheetId="35">#REF!</definedName>
    <definedName name="b" localSheetId="23">#REF!</definedName>
    <definedName name="b" localSheetId="26">#REF!</definedName>
    <definedName name="b">#REF!</definedName>
    <definedName name="BAKLANBOPB" localSheetId="13">#REF!</definedName>
    <definedName name="BAKLANBOPB" localSheetId="15">#REF!</definedName>
    <definedName name="BAKLANBOPB" localSheetId="16">#REF!</definedName>
    <definedName name="BAKLANBOPB" localSheetId="20">#REF!</definedName>
    <definedName name="BAKLANBOPB" localSheetId="22">#REF!</definedName>
    <definedName name="BAKLANBOPB" localSheetId="30">#REF!</definedName>
    <definedName name="BAKLANBOPB" localSheetId="12">#REF!</definedName>
    <definedName name="BAKLANBOPB" localSheetId="5">#REF!</definedName>
    <definedName name="BAKLANBOPB" localSheetId="29">#REF!</definedName>
    <definedName name="BAKLANBOPB" localSheetId="35">#REF!</definedName>
    <definedName name="BAKLANBOPB" localSheetId="23">#REF!</definedName>
    <definedName name="BAKLANBOPB" localSheetId="26">#REF!</definedName>
    <definedName name="BAKLANBOPB">#REF!</definedName>
    <definedName name="BAKLANDEBT2B" localSheetId="13">#REF!</definedName>
    <definedName name="BAKLANDEBT2B" localSheetId="15">#REF!</definedName>
    <definedName name="BAKLANDEBT2B" localSheetId="16">#REF!</definedName>
    <definedName name="BAKLANDEBT2B" localSheetId="20">#REF!</definedName>
    <definedName name="BAKLANDEBT2B" localSheetId="22">#REF!</definedName>
    <definedName name="BAKLANDEBT2B" localSheetId="30">#REF!</definedName>
    <definedName name="BAKLANDEBT2B" localSheetId="12">#REF!</definedName>
    <definedName name="BAKLANDEBT2B" localSheetId="5">#REF!</definedName>
    <definedName name="BAKLANDEBT2B" localSheetId="29">#REF!</definedName>
    <definedName name="BAKLANDEBT2B" localSheetId="35">#REF!</definedName>
    <definedName name="BAKLANDEBT2B" localSheetId="23">#REF!</definedName>
    <definedName name="BAKLANDEBT2B" localSheetId="26">#REF!</definedName>
    <definedName name="BAKLANDEBT2B">#REF!</definedName>
    <definedName name="BAKLDEBT1B" localSheetId="13">#REF!</definedName>
    <definedName name="BAKLDEBT1B" localSheetId="15">#REF!</definedName>
    <definedName name="BAKLDEBT1B" localSheetId="16">#REF!</definedName>
    <definedName name="BAKLDEBT1B" localSheetId="20">#REF!</definedName>
    <definedName name="BAKLDEBT1B" localSheetId="22">#REF!</definedName>
    <definedName name="BAKLDEBT1B" localSheetId="30">#REF!</definedName>
    <definedName name="BAKLDEBT1B" localSheetId="12">#REF!</definedName>
    <definedName name="BAKLDEBT1B" localSheetId="5">#REF!</definedName>
    <definedName name="BAKLDEBT1B" localSheetId="29">#REF!</definedName>
    <definedName name="BAKLDEBT1B" localSheetId="35">#REF!</definedName>
    <definedName name="BAKLDEBT1B" localSheetId="23">#REF!</definedName>
    <definedName name="BAKLDEBT1B" localSheetId="26">#REF!</definedName>
    <definedName name="BAKLDEBT1B">#REF!</definedName>
    <definedName name="BASDAT" localSheetId="13">'[3]Annual Tables'!#REF!</definedName>
    <definedName name="BASDAT" localSheetId="15">'[3]Annual Tables'!#REF!</definedName>
    <definedName name="BASDAT" localSheetId="16">'[3]Annual Tables'!#REF!</definedName>
    <definedName name="BASDAT" localSheetId="20">'[3]Annual Tables'!#REF!</definedName>
    <definedName name="BASDAT" localSheetId="12">'[3]Annual Tables'!#REF!</definedName>
    <definedName name="BASDAT" localSheetId="35">'[3]Annual Tables'!#REF!</definedName>
    <definedName name="BASDAT" localSheetId="23">'[3]Annual Tables'!#REF!</definedName>
    <definedName name="BASDAT">'[3]Annual Tables'!#REF!</definedName>
    <definedName name="bb" localSheetId="3" hidden="1">{"Riqfin97",#N/A,FALSE,"Tran";"Riqfinpro",#N/A,FALSE,"Tran"}</definedName>
    <definedName name="bb" localSheetId="13" hidden="1">{"Riqfin97",#N/A,FALSE,"Tran";"Riqfinpro",#N/A,FALSE,"Tran"}</definedName>
    <definedName name="bb" localSheetId="15" hidden="1">{"Riqfin97",#N/A,FALSE,"Tran";"Riqfinpro",#N/A,FALSE,"Tran"}</definedName>
    <definedName name="bb" localSheetId="16" hidden="1">{"Riqfin97",#N/A,FALSE,"Tran";"Riqfinpro",#N/A,FALSE,"Tran"}</definedName>
    <definedName name="bb" localSheetId="20" hidden="1">{"Riqfin97",#N/A,FALSE,"Tran";"Riqfinpro",#N/A,FALSE,"Tran"}</definedName>
    <definedName name="bb" localSheetId="21" hidden="1">{"Riqfin97",#N/A,FALSE,"Tran";"Riqfinpro",#N/A,FALSE,"Tran"}</definedName>
    <definedName name="bb" localSheetId="22" hidden="1">{"Riqfin97",#N/A,FALSE,"Tran";"Riqfinpro",#N/A,FALSE,"Tran"}</definedName>
    <definedName name="bb" localSheetId="24" hidden="1">{"Riqfin97",#N/A,FALSE,"Tran";"Riqfinpro",#N/A,FALSE,"Tran"}</definedName>
    <definedName name="bb" localSheetId="25" hidden="1">{"Riqfin97",#N/A,FALSE,"Tran";"Riqfinpro",#N/A,FALSE,"Tran"}</definedName>
    <definedName name="bb" localSheetId="30"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1" hidden="1">{"Riqfin97",#N/A,FALSE,"Tran";"Riqfinpro",#N/A,FALSE,"Tran"}</definedName>
    <definedName name="bb" localSheetId="12" hidden="1">{"Riqfin97",#N/A,FALSE,"Tran";"Riqfinpro",#N/A,FALSE,"Tran"}</definedName>
    <definedName name="bb" localSheetId="38" hidden="1">{"Riqfin97",#N/A,FALSE,"Tran";"Riqfinpro",#N/A,FALSE,"Tran"}</definedName>
    <definedName name="bb" localSheetId="5" hidden="1">{"Riqfin97",#N/A,FALSE,"Tran";"Riqfinpro",#N/A,FALSE,"Tran"}</definedName>
    <definedName name="bb" localSheetId="29" hidden="1">{"Riqfin97",#N/A,FALSE,"Tran";"Riqfinpro",#N/A,FALSE,"Tran"}</definedName>
    <definedName name="bb" localSheetId="33" hidden="1">{"Riqfin97",#N/A,FALSE,"Tran";"Riqfinpro",#N/A,FALSE,"Tran"}</definedName>
    <definedName name="bb" localSheetId="35" hidden="1">{"Riqfin97",#N/A,FALSE,"Tran";"Riqfinpro",#N/A,FALSE,"Tran"}</definedName>
    <definedName name="bb" localSheetId="26" hidden="1">{"Riqfin97",#N/A,FALSE,"Tran";"Riqfinpro",#N/A,FALSE,"Tran"}</definedName>
    <definedName name="bb" hidden="1">{"Riqfin97",#N/A,FALSE,"Tran";"Riqfinpro",#N/A,FALSE,"Tran"}</definedName>
    <definedName name="bbb" localSheetId="3" hidden="1">{"Riqfin97",#N/A,FALSE,"Tran";"Riqfinpro",#N/A,FALSE,"Tran"}</definedName>
    <definedName name="bbb" localSheetId="13" hidden="1">{"Riqfin97",#N/A,FALSE,"Tran";"Riqfinpro",#N/A,FALSE,"Tran"}</definedName>
    <definedName name="bbb" localSheetId="15" hidden="1">{"Riqfin97",#N/A,FALSE,"Tran";"Riqfinpro",#N/A,FALSE,"Tran"}</definedName>
    <definedName name="bbb" localSheetId="16" hidden="1">{"Riqfin97",#N/A,FALSE,"Tran";"Riqfinpro",#N/A,FALSE,"Tran"}</definedName>
    <definedName name="bbb" localSheetId="20" hidden="1">{"Riqfin97",#N/A,FALSE,"Tran";"Riqfinpro",#N/A,FALSE,"Tran"}</definedName>
    <definedName name="bbb" localSheetId="21" hidden="1">{"Riqfin97",#N/A,FALSE,"Tran";"Riqfinpro",#N/A,FALSE,"Tran"}</definedName>
    <definedName name="bbb" localSheetId="22" hidden="1">{"Riqfin97",#N/A,FALSE,"Tran";"Riqfinpro",#N/A,FALSE,"Tran"}</definedName>
    <definedName name="bbb" localSheetId="24" hidden="1">{"Riqfin97",#N/A,FALSE,"Tran";"Riqfinpro",#N/A,FALSE,"Tran"}</definedName>
    <definedName name="bbb" localSheetId="25" hidden="1">{"Riqfin97",#N/A,FALSE,"Tran";"Riqfinpro",#N/A,FALSE,"Tran"}</definedName>
    <definedName name="bbb" localSheetId="30" hidden="1">{"Riqfin97",#N/A,FALSE,"Tran";"Riqfinpro",#N/A,FALSE,"Tran"}</definedName>
    <definedName name="bbb" localSheetId="4" hidden="1">{"Riqfin97",#N/A,FALSE,"Tran";"Riqfinpro",#N/A,FALSE,"Tran"}</definedName>
    <definedName name="bbb" localSheetId="6" hidden="1">{"Riqfin97",#N/A,FALSE,"Tran";"Riqfinpro",#N/A,FALSE,"Tran"}</definedName>
    <definedName name="bbb" localSheetId="10" hidden="1">{"Riqfin97",#N/A,FALSE,"Tran";"Riqfinpro",#N/A,FALSE,"Tran"}</definedName>
    <definedName name="bbb" localSheetId="11" hidden="1">{"Riqfin97",#N/A,FALSE,"Tran";"Riqfinpro",#N/A,FALSE,"Tran"}</definedName>
    <definedName name="bbb" localSheetId="12" hidden="1">{"Riqfin97",#N/A,FALSE,"Tran";"Riqfinpro",#N/A,FALSE,"Tran"}</definedName>
    <definedName name="bbb" localSheetId="38" hidden="1">{"Riqfin97",#N/A,FALSE,"Tran";"Riqfinpro",#N/A,FALSE,"Tran"}</definedName>
    <definedName name="bbb" localSheetId="5" hidden="1">{"Riqfin97",#N/A,FALSE,"Tran";"Riqfinpro",#N/A,FALSE,"Tran"}</definedName>
    <definedName name="bbb" localSheetId="29" hidden="1">{"Riqfin97",#N/A,FALSE,"Tran";"Riqfinpro",#N/A,FALSE,"Tran"}</definedName>
    <definedName name="bbb" localSheetId="33" hidden="1">{"Riqfin97",#N/A,FALSE,"Tran";"Riqfinpro",#N/A,FALSE,"Tran"}</definedName>
    <definedName name="bbb" localSheetId="35" hidden="1">{"Riqfin97",#N/A,FALSE,"Tran";"Riqfinpro",#N/A,FALSE,"Tran"}</definedName>
    <definedName name="bbb" localSheetId="26" hidden="1">{"Riqfin97",#N/A,FALSE,"Tran";"Riqfinpro",#N/A,FALSE,"Tran"}</definedName>
    <definedName name="bbb" hidden="1">{"Riqfin97",#N/A,FALSE,"Tran";"Riqfinpro",#N/A,FALSE,"Tran"}</definedName>
    <definedName name="bbbbbbbbbbbbbb" localSheetId="35">#N/A</definedName>
    <definedName name="bbbbbbbbbbbbbb">[24]!bbbbbbbbbbbbbb</definedName>
    <definedName name="BCA">#N/A</definedName>
    <definedName name="BCA_GDP">#N/A</definedName>
    <definedName name="BE">#N/A</definedName>
    <definedName name="BEA" localSheetId="13">'[28]WEO-BOP'!#REF!</definedName>
    <definedName name="BEA" localSheetId="15">'[28]WEO-BOP'!#REF!</definedName>
    <definedName name="BEA" localSheetId="16">'[28]WEO-BOP'!#REF!</definedName>
    <definedName name="BEA" localSheetId="20">'[28]WEO-BOP'!#REF!</definedName>
    <definedName name="BEA" localSheetId="21">'[28]WEO-BOP'!#REF!</definedName>
    <definedName name="BEA" localSheetId="22">'[28]WEO-BOP'!#REF!</definedName>
    <definedName name="BEA" localSheetId="30">'[28]WEO-BOP'!#REF!</definedName>
    <definedName name="BEA" localSheetId="12">'[28]WEO-BOP'!#REF!</definedName>
    <definedName name="BEA" localSheetId="29">'[28]WEO-BOP'!#REF!</definedName>
    <definedName name="BEA" localSheetId="35">'[28]WEO-BOP'!#REF!</definedName>
    <definedName name="BEA" localSheetId="23">'[28]WEO-BOP'!#REF!</definedName>
    <definedName name="BEA" localSheetId="26">'[28]WEO-BOP'!#REF!</definedName>
    <definedName name="BEA">'[28]WEO-BOP'!#REF!</definedName>
    <definedName name="BEAI">#N/A</definedName>
    <definedName name="BEAIB">#N/A</definedName>
    <definedName name="BEAIG">#N/A</definedName>
    <definedName name="BEAP">#N/A</definedName>
    <definedName name="BEAPB">#N/A</definedName>
    <definedName name="BEAPG">#N/A</definedName>
    <definedName name="BEDE" localSheetId="13">#REF!</definedName>
    <definedName name="BEDE" localSheetId="15">#REF!</definedName>
    <definedName name="BEDE" localSheetId="16">#REF!</definedName>
    <definedName name="BEDE" localSheetId="20">#REF!</definedName>
    <definedName name="BEDE" localSheetId="22">#REF!</definedName>
    <definedName name="BEDE" localSheetId="30">#REF!</definedName>
    <definedName name="BEDE" localSheetId="12">#REF!</definedName>
    <definedName name="BEDE" localSheetId="5">#REF!</definedName>
    <definedName name="BEDE" localSheetId="29">#REF!</definedName>
    <definedName name="BEDE" localSheetId="35">#REF!</definedName>
    <definedName name="BEDE" localSheetId="23">#REF!</definedName>
    <definedName name="BEDE" localSheetId="26">#REF!</definedName>
    <definedName name="BEDE">#REF!</definedName>
    <definedName name="BER" localSheetId="13">'[28]WEO-BOP'!#REF!</definedName>
    <definedName name="BER" localSheetId="15">'[28]WEO-BOP'!#REF!</definedName>
    <definedName name="BER" localSheetId="16">'[28]WEO-BOP'!#REF!</definedName>
    <definedName name="BER" localSheetId="20">'[28]WEO-BOP'!#REF!</definedName>
    <definedName name="BER" localSheetId="12">'[28]WEO-BOP'!#REF!</definedName>
    <definedName name="BER" localSheetId="35">'[28]WEO-BOP'!#REF!</definedName>
    <definedName name="BER" localSheetId="23">'[28]WEO-BOP'!#REF!</definedName>
    <definedName name="BER">'[28]WEO-BOP'!#REF!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3">'[28]WEO-BOP'!#REF!</definedName>
    <definedName name="BFD" localSheetId="15">'[28]WEO-BOP'!#REF!</definedName>
    <definedName name="BFD" localSheetId="16">'[28]WEO-BOP'!#REF!</definedName>
    <definedName name="BFD" localSheetId="12">'[28]WEO-BOP'!#REF!</definedName>
    <definedName name="BFD" localSheetId="35">'[28]WEO-BOP'!#REF!</definedName>
    <definedName name="BFD" localSheetId="23">'[28]WEO-BOP'!#REF!</definedName>
    <definedName name="BFD">'[28]WEO-BOP'!#REF!</definedName>
    <definedName name="BFDI" localSheetId="13">'[28]WEO-BOP'!#REF!</definedName>
    <definedName name="BFDI" localSheetId="15">'[28]WEO-BOP'!#REF!</definedName>
    <definedName name="BFDI" localSheetId="16">'[28]WEO-BOP'!#REF!</definedName>
    <definedName name="BFDI" localSheetId="12">'[28]WEO-BOP'!#REF!</definedName>
    <definedName name="BFDI" localSheetId="35">'[28]WEO-BOP'!#REF!</definedName>
    <definedName name="BFDI" localSheetId="23">'[28]WEO-BOP'!#REF!</definedName>
    <definedName name="BFDI">'[28]WEO-BOP'!#REF!</definedName>
    <definedName name="BFL">#N/A</definedName>
    <definedName name="BFL_D">#N/A</definedName>
    <definedName name="BFL_DF">#N/A</definedName>
    <definedName name="BFLB">#N/A</definedName>
    <definedName name="BFLB_D">#N/A</definedName>
    <definedName name="BFLB_DF">#N/A</definedName>
    <definedName name="BFLD_DF" localSheetId="35">#N/A</definedName>
    <definedName name="BFLD_DF">[24]!BFLD_DF</definedName>
    <definedName name="BFLG">#N/A</definedName>
    <definedName name="BFLG_D">#N/A</definedName>
    <definedName name="BFLG_DF">#N/A</definedName>
    <definedName name="BFO" localSheetId="13">'[28]WEO-BOP'!#REF!</definedName>
    <definedName name="BFO" localSheetId="15">'[28]WEO-BOP'!#REF!</definedName>
    <definedName name="BFO" localSheetId="16">'[28]WEO-BOP'!#REF!</definedName>
    <definedName name="BFO" localSheetId="20">'[28]WEO-BOP'!#REF!</definedName>
    <definedName name="BFO" localSheetId="21">'[28]WEO-BOP'!#REF!</definedName>
    <definedName name="BFO" localSheetId="22">'[28]WEO-BOP'!#REF!</definedName>
    <definedName name="BFO" localSheetId="30">'[28]WEO-BOP'!#REF!</definedName>
    <definedName name="BFO" localSheetId="12">'[28]WEO-BOP'!#REF!</definedName>
    <definedName name="BFO" localSheetId="29">'[28]WEO-BOP'!#REF!</definedName>
    <definedName name="BFO" localSheetId="35">'[28]WEO-BOP'!#REF!</definedName>
    <definedName name="BFO" localSheetId="23">'[28]WEO-BOP'!#REF!</definedName>
    <definedName name="BFO" localSheetId="26">'[28]WEO-BOP'!#REF!</definedName>
    <definedName name="BFO">'[28]WEO-BOP'!#REF!</definedName>
    <definedName name="BFOA" localSheetId="13">'[28]WEO-BOP'!#REF!</definedName>
    <definedName name="BFOA" localSheetId="15">'[28]WEO-BOP'!#REF!</definedName>
    <definedName name="BFOA" localSheetId="16">'[28]WEO-BOP'!#REF!</definedName>
    <definedName name="BFOA" localSheetId="12">'[28]WEO-BOP'!#REF!</definedName>
    <definedName name="BFOA" localSheetId="35">'[28]WEO-BOP'!#REF!</definedName>
    <definedName name="BFOA" localSheetId="23">'[28]WEO-BOP'!#REF!</definedName>
    <definedName name="BFOA">'[28]WEO-BOP'!#REF!</definedName>
    <definedName name="BFOAG" localSheetId="13">'[28]WEO-BOP'!#REF!</definedName>
    <definedName name="BFOAG" localSheetId="15">'[28]WEO-BOP'!#REF!</definedName>
    <definedName name="BFOAG" localSheetId="16">'[28]WEO-BOP'!#REF!</definedName>
    <definedName name="BFOAG" localSheetId="12">'[28]WEO-BOP'!#REF!</definedName>
    <definedName name="BFOAG" localSheetId="35">'[28]WEO-BOP'!#REF!</definedName>
    <definedName name="BFOAG" localSheetId="23">'[28]WEO-BOP'!#REF!</definedName>
    <definedName name="BFOAG">'[28]WEO-BOP'!#REF!</definedName>
    <definedName name="BFOG" localSheetId="13">'[28]WEO-BOP'!#REF!</definedName>
    <definedName name="BFOG" localSheetId="15">'[28]WEO-BOP'!#REF!</definedName>
    <definedName name="BFOG" localSheetId="16">'[28]WEO-BOP'!#REF!</definedName>
    <definedName name="BFOG" localSheetId="12">'[28]WEO-BOP'!#REF!</definedName>
    <definedName name="BFOG" localSheetId="35">'[28]WEO-BOP'!#REF!</definedName>
    <definedName name="BFOG" localSheetId="23">'[28]WEO-BOP'!#REF!</definedName>
    <definedName name="BFOG">'[28]WEO-BOP'!#REF!</definedName>
    <definedName name="BFOL" localSheetId="13">'[28]WEO-BOP'!#REF!</definedName>
    <definedName name="BFOL" localSheetId="15">'[28]WEO-BOP'!#REF!</definedName>
    <definedName name="BFOL" localSheetId="16">'[28]WEO-BOP'!#REF!</definedName>
    <definedName name="BFOL" localSheetId="12">'[28]WEO-BOP'!#REF!</definedName>
    <definedName name="BFOL" localSheetId="35">'[28]WEO-BOP'!#REF!</definedName>
    <definedName name="BFOL" localSheetId="23">'[28]WEO-BOP'!#REF!</definedName>
    <definedName name="BFOL">'[28]WEO-BOP'!#REF!</definedName>
    <definedName name="BFOL_B" localSheetId="13">'[28]WEO-BOP'!#REF!</definedName>
    <definedName name="BFOL_B" localSheetId="15">'[28]WEO-BOP'!#REF!</definedName>
    <definedName name="BFOL_B" localSheetId="16">'[28]WEO-BOP'!#REF!</definedName>
    <definedName name="BFOL_B" localSheetId="12">'[28]WEO-BOP'!#REF!</definedName>
    <definedName name="BFOL_B" localSheetId="35">'[28]WEO-BOP'!#REF!</definedName>
    <definedName name="BFOL_B" localSheetId="23">'[28]WEO-BOP'!#REF!</definedName>
    <definedName name="BFOL_B">'[28]WEO-BOP'!#REF!</definedName>
    <definedName name="BFOL_G" localSheetId="13">'[28]WEO-BOP'!#REF!</definedName>
    <definedName name="BFOL_G" localSheetId="15">'[28]WEO-BOP'!#REF!</definedName>
    <definedName name="BFOL_G" localSheetId="16">'[28]WEO-BOP'!#REF!</definedName>
    <definedName name="BFOL_G" localSheetId="12">'[28]WEO-BOP'!#REF!</definedName>
    <definedName name="BFOL_G" localSheetId="35">'[28]WEO-BOP'!#REF!</definedName>
    <definedName name="BFOL_G" localSheetId="23">'[28]WEO-BOP'!#REF!</definedName>
    <definedName name="BFOL_G">'[28]WEO-BOP'!#REF!</definedName>
    <definedName name="BFOLG" localSheetId="13">'[28]WEO-BOP'!#REF!</definedName>
    <definedName name="BFOLG" localSheetId="15">'[28]WEO-BOP'!#REF!</definedName>
    <definedName name="BFOLG" localSheetId="16">'[28]WEO-BOP'!#REF!</definedName>
    <definedName name="BFOLG" localSheetId="12">'[28]WEO-BOP'!#REF!</definedName>
    <definedName name="BFOLG" localSheetId="35">'[28]WEO-BOP'!#REF!</definedName>
    <definedName name="BFOLG" localSheetId="23">'[28]WEO-BOP'!#REF!</definedName>
    <definedName name="BFOLG">'[28]WEO-BOP'!#REF!</definedName>
    <definedName name="BFP" localSheetId="13">'[28]WEO-BOP'!#REF!</definedName>
    <definedName name="BFP" localSheetId="15">'[28]WEO-BOP'!#REF!</definedName>
    <definedName name="BFP" localSheetId="16">'[28]WEO-BOP'!#REF!</definedName>
    <definedName name="BFP" localSheetId="12">'[28]WEO-BOP'!#REF!</definedName>
    <definedName name="BFP" localSheetId="35">'[28]WEO-BOP'!#REF!</definedName>
    <definedName name="BFP" localSheetId="23">'[28]WEO-BOP'!#REF!</definedName>
    <definedName name="BFP">'[28]WEO-BOP'!#REF!</definedName>
    <definedName name="BFPA" localSheetId="13">'[28]WEO-BOP'!#REF!</definedName>
    <definedName name="BFPA" localSheetId="15">'[28]WEO-BOP'!#REF!</definedName>
    <definedName name="BFPA" localSheetId="16">'[28]WEO-BOP'!#REF!</definedName>
    <definedName name="BFPA" localSheetId="12">'[28]WEO-BOP'!#REF!</definedName>
    <definedName name="BFPA" localSheetId="35">'[28]WEO-BOP'!#REF!</definedName>
    <definedName name="BFPA" localSheetId="23">'[28]WEO-BOP'!#REF!</definedName>
    <definedName name="BFPA">'[28]WEO-BOP'!#REF!</definedName>
    <definedName name="BFPAG" localSheetId="13">'[28]WEO-BOP'!#REF!</definedName>
    <definedName name="BFPAG" localSheetId="15">'[28]WEO-BOP'!#REF!</definedName>
    <definedName name="BFPAG" localSheetId="16">'[28]WEO-BOP'!#REF!</definedName>
    <definedName name="BFPAG" localSheetId="12">'[28]WEO-BOP'!#REF!</definedName>
    <definedName name="BFPAG" localSheetId="35">'[28]WEO-BOP'!#REF!</definedName>
    <definedName name="BFPAG" localSheetId="23">'[28]WEO-BOP'!#REF!</definedName>
    <definedName name="BFPAG">'[28]WEO-BOP'!#REF!</definedName>
    <definedName name="BFPG" localSheetId="13">'[28]WEO-BOP'!#REF!</definedName>
    <definedName name="BFPG" localSheetId="15">'[28]WEO-BOP'!#REF!</definedName>
    <definedName name="BFPG" localSheetId="16">'[28]WEO-BOP'!#REF!</definedName>
    <definedName name="BFPG" localSheetId="12">'[28]WEO-BOP'!#REF!</definedName>
    <definedName name="BFPG" localSheetId="35">'[28]WEO-BOP'!#REF!</definedName>
    <definedName name="BFPG" localSheetId="23">'[28]WEO-BOP'!#REF!</definedName>
    <definedName name="BFPG">'[28]WEO-BOP'!#REF!</definedName>
    <definedName name="BFPL" localSheetId="13">'[28]WEO-BOP'!#REF!</definedName>
    <definedName name="BFPL" localSheetId="15">'[28]WEO-BOP'!#REF!</definedName>
    <definedName name="BFPL" localSheetId="16">'[28]WEO-BOP'!#REF!</definedName>
    <definedName name="BFPL" localSheetId="12">'[28]WEO-BOP'!#REF!</definedName>
    <definedName name="BFPL" localSheetId="35">'[28]WEO-BOP'!#REF!</definedName>
    <definedName name="BFPL" localSheetId="23">'[28]WEO-BOP'!#REF!</definedName>
    <definedName name="BFPL">'[28]WEO-BOP'!#REF!</definedName>
    <definedName name="BFPLD" localSheetId="13">'[28]WEO-BOP'!#REF!</definedName>
    <definedName name="BFPLD" localSheetId="15">'[28]WEO-BOP'!#REF!</definedName>
    <definedName name="BFPLD" localSheetId="16">'[28]WEO-BOP'!#REF!</definedName>
    <definedName name="BFPLD" localSheetId="12">'[28]WEO-BOP'!#REF!</definedName>
    <definedName name="BFPLD" localSheetId="35">'[28]WEO-BOP'!#REF!</definedName>
    <definedName name="BFPLD" localSheetId="23">'[28]WEO-BOP'!#REF!</definedName>
    <definedName name="BFPLD">'[28]WEO-BOP'!#REF!</definedName>
    <definedName name="BFPLDG" localSheetId="13">'[28]WEO-BOP'!#REF!</definedName>
    <definedName name="BFPLDG" localSheetId="15">'[28]WEO-BOP'!#REF!</definedName>
    <definedName name="BFPLDG" localSheetId="16">'[28]WEO-BOP'!#REF!</definedName>
    <definedName name="BFPLDG" localSheetId="12">'[28]WEO-BOP'!#REF!</definedName>
    <definedName name="BFPLDG" localSheetId="35">'[28]WEO-BOP'!#REF!</definedName>
    <definedName name="BFPLDG" localSheetId="23">'[28]WEO-BOP'!#REF!</definedName>
    <definedName name="BFPLDG">'[28]WEO-BOP'!#REF!</definedName>
    <definedName name="BFPLE" localSheetId="13">'[28]WEO-BOP'!#REF!</definedName>
    <definedName name="BFPLE" localSheetId="15">'[28]WEO-BOP'!#REF!</definedName>
    <definedName name="BFPLE" localSheetId="16">'[28]WEO-BOP'!#REF!</definedName>
    <definedName name="BFPLE" localSheetId="12">'[28]WEO-BOP'!#REF!</definedName>
    <definedName name="BFPLE" localSheetId="35">'[28]WEO-BOP'!#REF!</definedName>
    <definedName name="BFPLE" localSheetId="23">'[28]WEO-BOP'!#REF!</definedName>
    <definedName name="BFPLE">'[28]WEO-BOP'!#REF!</definedName>
    <definedName name="BFRA">#N/A</definedName>
    <definedName name="BGS" localSheetId="13">'[28]WEO-BOP'!#REF!</definedName>
    <definedName name="BGS" localSheetId="15">'[28]WEO-BOP'!#REF!</definedName>
    <definedName name="BGS" localSheetId="16">'[28]WEO-BOP'!#REF!</definedName>
    <definedName name="BGS" localSheetId="12">'[28]WEO-BOP'!#REF!</definedName>
    <definedName name="BGS" localSheetId="35">'[28]WEO-BOP'!#REF!</definedName>
    <definedName name="BGS" localSheetId="23">'[28]WEO-BOP'!#REF!</definedName>
    <definedName name="BGS">'[28]WEO-BOP'!#REF!</definedName>
    <definedName name="BI">#N/A</definedName>
    <definedName name="BID" localSheetId="13">'[28]WEO-BOP'!#REF!</definedName>
    <definedName name="BID" localSheetId="15">'[28]WEO-BOP'!#REF!</definedName>
    <definedName name="BID" localSheetId="16">'[28]WEO-BOP'!#REF!</definedName>
    <definedName name="BID" localSheetId="12">'[28]WEO-BOP'!#REF!</definedName>
    <definedName name="BID" localSheetId="35">'[28]WEO-BOP'!#REF!</definedName>
    <definedName name="BID" localSheetId="23">'[28]WEO-BOP'!#REF!</definedName>
    <definedName name="BID">'[28]WEO-BOP'!#REF!</definedName>
    <definedName name="BK">#N/A</definedName>
    <definedName name="BKF">#N/A</definedName>
    <definedName name="BMG">[29]Q6!$E$28:$AH$28</definedName>
    <definedName name="BMII">#N/A</definedName>
    <definedName name="BMIIB">#N/A</definedName>
    <definedName name="BMIIG">#N/A</definedName>
    <definedName name="BMS" localSheetId="13">'[28]WEO-BOP'!#REF!</definedName>
    <definedName name="BMS" localSheetId="15">'[28]WEO-BOP'!#REF!</definedName>
    <definedName name="BMS" localSheetId="16">'[28]WEO-BOP'!#REF!</definedName>
    <definedName name="BMS" localSheetId="30">'[28]WEO-BOP'!#REF!</definedName>
    <definedName name="BMS" localSheetId="12">'[28]WEO-BOP'!#REF!</definedName>
    <definedName name="BMS" localSheetId="35">'[28]WEO-BOP'!#REF!</definedName>
    <definedName name="BMS" localSheetId="23">'[28]WEO-BOP'!#REF!</definedName>
    <definedName name="BMS">'[28]WEO-BOP'!#REF!</definedName>
    <definedName name="Bolivia" localSheetId="13">#REF!</definedName>
    <definedName name="Bolivia" localSheetId="15">#REF!</definedName>
    <definedName name="Bolivia" localSheetId="16">#REF!</definedName>
    <definedName name="Bolivia" localSheetId="20">#REF!</definedName>
    <definedName name="Bolivia" localSheetId="22">#REF!</definedName>
    <definedName name="Bolivia" localSheetId="30">#REF!</definedName>
    <definedName name="Bolivia" localSheetId="12">#REF!</definedName>
    <definedName name="Bolivia" localSheetId="5">#REF!</definedName>
    <definedName name="Bolivia" localSheetId="29">#REF!</definedName>
    <definedName name="Bolivia" localSheetId="35">#REF!</definedName>
    <definedName name="Bolivia" localSheetId="23">#REF!</definedName>
    <definedName name="Bolivia" localSheetId="26">#REF!</definedName>
    <definedName name="Bolivia">#REF!</definedName>
    <definedName name="BOP">#N/A</definedName>
    <definedName name="BOPB" localSheetId="13">#REF!</definedName>
    <definedName name="BOPB" localSheetId="15">#REF!</definedName>
    <definedName name="BOPB" localSheetId="16">#REF!</definedName>
    <definedName name="BOPB" localSheetId="20">#REF!</definedName>
    <definedName name="BOPB" localSheetId="22">#REF!</definedName>
    <definedName name="BOPB" localSheetId="30">#REF!</definedName>
    <definedName name="BOPB" localSheetId="12">#REF!</definedName>
    <definedName name="BOPB" localSheetId="5">#REF!</definedName>
    <definedName name="BOPB" localSheetId="29">#REF!</definedName>
    <definedName name="BOPB" localSheetId="35">#REF!</definedName>
    <definedName name="BOPB" localSheetId="23">#REF!</definedName>
    <definedName name="BOPB" localSheetId="26">#REF!</definedName>
    <definedName name="BOPB">#REF!</definedName>
    <definedName name="BOPMEMOB" localSheetId="13">#REF!</definedName>
    <definedName name="BOPMEMOB" localSheetId="15">#REF!</definedName>
    <definedName name="BOPMEMOB" localSheetId="16">#REF!</definedName>
    <definedName name="BOPMEMOB" localSheetId="20">#REF!</definedName>
    <definedName name="BOPMEMOB" localSheetId="22">#REF!</definedName>
    <definedName name="BOPMEMOB" localSheetId="30">#REF!</definedName>
    <definedName name="BOPMEMOB" localSheetId="12">#REF!</definedName>
    <definedName name="BOPMEMOB" localSheetId="5">#REF!</definedName>
    <definedName name="BOPMEMOB" localSheetId="29">#REF!</definedName>
    <definedName name="BOPMEMOB" localSheetId="35">#REF!</definedName>
    <definedName name="BOPMEMOB" localSheetId="23">#REF!</definedName>
    <definedName name="BOPMEMOB" localSheetId="26">#REF!</definedName>
    <definedName name="BOPMEMOB">#REF!</definedName>
    <definedName name="bracket_2" localSheetId="13">[30]Graf14_Graf15!#REF!</definedName>
    <definedName name="bracket_2" localSheetId="15">[30]Graf14_Graf15!#REF!</definedName>
    <definedName name="bracket_2" localSheetId="16">[30]Graf14_Graf15!#REF!</definedName>
    <definedName name="bracket_2" localSheetId="20">[30]Graf14_Graf15!#REF!</definedName>
    <definedName name="bracket_2" localSheetId="12">[30]Graf14_Graf15!#REF!</definedName>
    <definedName name="bracket_2" localSheetId="35">[30]Graf14_Graf15!#REF!</definedName>
    <definedName name="bracket_2" localSheetId="23">[30]Graf14_Graf15!#REF!</definedName>
    <definedName name="bracket_2">[30]Graf14_Graf15!#REF!</definedName>
    <definedName name="BRASS" localSheetId="13">'[28]WEO-BOP'!#REF!</definedName>
    <definedName name="BRASS" localSheetId="15">'[28]WEO-BOP'!#REF!</definedName>
    <definedName name="BRASS" localSheetId="16">'[28]WEO-BOP'!#REF!</definedName>
    <definedName name="BRASS" localSheetId="12">'[28]WEO-BOP'!#REF!</definedName>
    <definedName name="BRASS" localSheetId="35">'[28]WEO-BOP'!#REF!</definedName>
    <definedName name="BRASS" localSheetId="23">'[28]WEO-BOP'!#REF!</definedName>
    <definedName name="BRASS">'[28]WEO-BOP'!#REF!</definedName>
    <definedName name="Brazil" localSheetId="13">#REF!</definedName>
    <definedName name="Brazil" localSheetId="15">#REF!</definedName>
    <definedName name="Brazil" localSheetId="16">#REF!</definedName>
    <definedName name="Brazil" localSheetId="20">#REF!</definedName>
    <definedName name="Brazil" localSheetId="22">#REF!</definedName>
    <definedName name="Brazil" localSheetId="30">#REF!</definedName>
    <definedName name="Brazil" localSheetId="12">#REF!</definedName>
    <definedName name="Brazil" localSheetId="5">#REF!</definedName>
    <definedName name="Brazil" localSheetId="29">#REF!</definedName>
    <definedName name="Brazil" localSheetId="35">#REF!</definedName>
    <definedName name="Brazil" localSheetId="23">#REF!</definedName>
    <definedName name="Brazil" localSheetId="26">#REF!</definedName>
    <definedName name="Brazil">#REF!</definedName>
    <definedName name="BTR" localSheetId="13">'[28]WEO-BOP'!#REF!</definedName>
    <definedName name="BTR" localSheetId="15">'[28]WEO-BOP'!#REF!</definedName>
    <definedName name="BTR" localSheetId="16">'[28]WEO-BOP'!#REF!</definedName>
    <definedName name="BTR" localSheetId="20">'[28]WEO-BOP'!#REF!</definedName>
    <definedName name="BTR" localSheetId="12">'[28]WEO-BOP'!#REF!</definedName>
    <definedName name="BTR" localSheetId="35">'[28]WEO-BOP'!#REF!</definedName>
    <definedName name="BTR" localSheetId="23">'[28]WEO-BOP'!#REF!</definedName>
    <definedName name="BTR">'[28]WEO-BOP'!#REF!</definedName>
    <definedName name="BTRG" localSheetId="13">'[28]WEO-BOP'!#REF!</definedName>
    <definedName name="BTRG" localSheetId="15">'[28]WEO-BOP'!#REF!</definedName>
    <definedName name="BTRG" localSheetId="16">'[28]WEO-BOP'!#REF!</definedName>
    <definedName name="BTRG" localSheetId="12">'[28]WEO-BOP'!#REF!</definedName>
    <definedName name="BTRG" localSheetId="35">'[28]WEO-BOP'!#REF!</definedName>
    <definedName name="BTRG" localSheetId="23">'[28]WEO-BOP'!#REF!</definedName>
    <definedName name="BTRG">'[28]WEO-BOP'!#REF!</definedName>
    <definedName name="BUDGET" localSheetId="13">#REF!</definedName>
    <definedName name="BUDGET" localSheetId="15">#REF!</definedName>
    <definedName name="BUDGET" localSheetId="16">#REF!</definedName>
    <definedName name="BUDGET" localSheetId="20">#REF!</definedName>
    <definedName name="BUDGET" localSheetId="22">#REF!</definedName>
    <definedName name="BUDGET" localSheetId="30">#REF!</definedName>
    <definedName name="BUDGET" localSheetId="12">#REF!</definedName>
    <definedName name="BUDGET" localSheetId="5">#REF!</definedName>
    <definedName name="BUDGET" localSheetId="29">#REF!</definedName>
    <definedName name="BUDGET" localSheetId="35">#REF!</definedName>
    <definedName name="BUDGET" localSheetId="23">#REF!</definedName>
    <definedName name="BUDGET" localSheetId="26">#REF!</definedName>
    <definedName name="BUDGET">#REF!</definedName>
    <definedName name="Budget_expenditure" localSheetId="13">#REF!</definedName>
    <definedName name="Budget_expenditure" localSheetId="15">#REF!</definedName>
    <definedName name="Budget_expenditure" localSheetId="16">#REF!</definedName>
    <definedName name="Budget_expenditure" localSheetId="20">#REF!</definedName>
    <definedName name="Budget_expenditure" localSheetId="22">#REF!</definedName>
    <definedName name="Budget_expenditure" localSheetId="30">#REF!</definedName>
    <definedName name="Budget_expenditure" localSheetId="12">#REF!</definedName>
    <definedName name="Budget_expenditure" localSheetId="5">#REF!</definedName>
    <definedName name="Budget_expenditure" localSheetId="29">#REF!</definedName>
    <definedName name="Budget_expenditure" localSheetId="35">#REF!</definedName>
    <definedName name="Budget_expenditure" localSheetId="23">#REF!</definedName>
    <definedName name="Budget_expenditure" localSheetId="26">#REF!</definedName>
    <definedName name="Budget_expenditure">#REF!</definedName>
    <definedName name="Budget_revenue" localSheetId="13">#REF!</definedName>
    <definedName name="Budget_revenue" localSheetId="15">#REF!</definedName>
    <definedName name="Budget_revenue" localSheetId="16">#REF!</definedName>
    <definedName name="Budget_revenue" localSheetId="20">#REF!</definedName>
    <definedName name="Budget_revenue" localSheetId="22">#REF!</definedName>
    <definedName name="Budget_revenue" localSheetId="30">#REF!</definedName>
    <definedName name="Budget_revenue" localSheetId="12">#REF!</definedName>
    <definedName name="Budget_revenue" localSheetId="5">#REF!</definedName>
    <definedName name="Budget_revenue" localSheetId="29">#REF!</definedName>
    <definedName name="Budget_revenue" localSheetId="35">#REF!</definedName>
    <definedName name="Budget_revenue" localSheetId="23">#REF!</definedName>
    <definedName name="Budget_revenue" localSheetId="26">#REF!</definedName>
    <definedName name="Budget_revenue">#REF!</definedName>
    <definedName name="BXG">[29]Q6!$E$26:$AH$26</definedName>
    <definedName name="BXS" localSheetId="13">'[28]WEO-BOP'!#REF!</definedName>
    <definedName name="BXS" localSheetId="15">'[28]WEO-BOP'!#REF!</definedName>
    <definedName name="BXS" localSheetId="16">'[28]WEO-BOP'!#REF!</definedName>
    <definedName name="BXS" localSheetId="30">'[28]WEO-BOP'!#REF!</definedName>
    <definedName name="BXS" localSheetId="12">'[28]WEO-BOP'!#REF!</definedName>
    <definedName name="BXS" localSheetId="35">'[28]WEO-BOP'!#REF!</definedName>
    <definedName name="BXS" localSheetId="23">'[28]WEO-BOP'!#REF!</definedName>
    <definedName name="BXS">'[28]WEO-BOP'!#REF!</definedName>
    <definedName name="BXTSAq" localSheetId="13">#REF!</definedName>
    <definedName name="BXTSAq" localSheetId="15">#REF!</definedName>
    <definedName name="BXTSAq" localSheetId="16">#REF!</definedName>
    <definedName name="BXTSAq" localSheetId="20">#REF!</definedName>
    <definedName name="BXTSAq" localSheetId="22">#REF!</definedName>
    <definedName name="BXTSAq" localSheetId="30">#REF!</definedName>
    <definedName name="BXTSAq" localSheetId="12">#REF!</definedName>
    <definedName name="BXTSAq" localSheetId="5">#REF!</definedName>
    <definedName name="BXTSAq" localSheetId="29">#REF!</definedName>
    <definedName name="BXTSAq" localSheetId="35">#REF!</definedName>
    <definedName name="BXTSAq" localSheetId="23">#REF!</definedName>
    <definedName name="BXTSAq" localSheetId="26">#REF!</definedName>
    <definedName name="BXTSAq">#REF!</definedName>
    <definedName name="CalcMCV_4" localSheetId="13">#REF!</definedName>
    <definedName name="CalcMCV_4" localSheetId="15">#REF!</definedName>
    <definedName name="CalcMCV_4" localSheetId="16">#REF!</definedName>
    <definedName name="CalcMCV_4" localSheetId="20">#REF!</definedName>
    <definedName name="CalcMCV_4" localSheetId="22">#REF!</definedName>
    <definedName name="CalcMCV_4" localSheetId="30">#REF!</definedName>
    <definedName name="CalcMCV_4" localSheetId="12">#REF!</definedName>
    <definedName name="CalcMCV_4" localSheetId="5">#REF!</definedName>
    <definedName name="CalcMCV_4" localSheetId="29">#REF!</definedName>
    <definedName name="CalcMCV_4" localSheetId="35">#REF!</definedName>
    <definedName name="CalcMCV_4" localSheetId="23">#REF!</definedName>
    <definedName name="CalcMCV_4" localSheetId="26">#REF!</definedName>
    <definedName name="CalcMCV_4">#REF!</definedName>
    <definedName name="calcNGS_NGDP">#N/A</definedName>
    <definedName name="CAPACCB" localSheetId="13">#REF!</definedName>
    <definedName name="CAPACCB" localSheetId="15">#REF!</definedName>
    <definedName name="CAPACCB" localSheetId="16">#REF!</definedName>
    <definedName name="CAPACCB" localSheetId="20">#REF!</definedName>
    <definedName name="CAPACCB" localSheetId="22">#REF!</definedName>
    <definedName name="CAPACCB" localSheetId="30">#REF!</definedName>
    <definedName name="CAPACCB" localSheetId="12">#REF!</definedName>
    <definedName name="CAPACCB" localSheetId="5">#REF!</definedName>
    <definedName name="CAPACCB" localSheetId="29">#REF!</definedName>
    <definedName name="CAPACCB" localSheetId="35">#REF!</definedName>
    <definedName name="CAPACCB" localSheetId="23">#REF!</definedName>
    <definedName name="CAPACCB" localSheetId="26">#REF!</definedName>
    <definedName name="CAPACCB">#REF!</definedName>
    <definedName name="cc" localSheetId="3" hidden="1">{"Riqfin97",#N/A,FALSE,"Tran";"Riqfinpro",#N/A,FALSE,"Tran"}</definedName>
    <definedName name="cc" localSheetId="13" hidden="1">{"Riqfin97",#N/A,FALSE,"Tran";"Riqfinpro",#N/A,FALSE,"Tran"}</definedName>
    <definedName name="cc" localSheetId="15" hidden="1">{"Riqfin97",#N/A,FALSE,"Tran";"Riqfinpro",#N/A,FALSE,"Tran"}</definedName>
    <definedName name="cc" localSheetId="16" hidden="1">{"Riqfin97",#N/A,FALSE,"Tran";"Riqfinpro",#N/A,FALSE,"Tran"}</definedName>
    <definedName name="cc" localSheetId="20" hidden="1">{"Riqfin97",#N/A,FALSE,"Tran";"Riqfinpro",#N/A,FALSE,"Tran"}</definedName>
    <definedName name="cc" localSheetId="21" hidden="1">{"Riqfin97",#N/A,FALSE,"Tran";"Riqfinpro",#N/A,FALSE,"Tran"}</definedName>
    <definedName name="cc" localSheetId="22" hidden="1">{"Riqfin97",#N/A,FALSE,"Tran";"Riqfinpro",#N/A,FALSE,"Tran"}</definedName>
    <definedName name="cc" localSheetId="24" hidden="1">{"Riqfin97",#N/A,FALSE,"Tran";"Riqfinpro",#N/A,FALSE,"Tran"}</definedName>
    <definedName name="cc" localSheetId="25" hidden="1">{"Riqfin97",#N/A,FALSE,"Tran";"Riqfinpro",#N/A,FALSE,"Tran"}</definedName>
    <definedName name="cc" localSheetId="30"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1" hidden="1">{"Riqfin97",#N/A,FALSE,"Tran";"Riqfinpro",#N/A,FALSE,"Tran"}</definedName>
    <definedName name="cc" localSheetId="12" hidden="1">{"Riqfin97",#N/A,FALSE,"Tran";"Riqfinpro",#N/A,FALSE,"Tran"}</definedName>
    <definedName name="cc" localSheetId="38" hidden="1">{"Riqfin97",#N/A,FALSE,"Tran";"Riqfinpro",#N/A,FALSE,"Tran"}</definedName>
    <definedName name="cc" localSheetId="5" hidden="1">{"Riqfin97",#N/A,FALSE,"Tran";"Riqfinpro",#N/A,FALSE,"Tran"}</definedName>
    <definedName name="cc" localSheetId="29" hidden="1">{"Riqfin97",#N/A,FALSE,"Tran";"Riqfinpro",#N/A,FALSE,"Tran"}</definedName>
    <definedName name="cc" localSheetId="33" hidden="1">{"Riqfin97",#N/A,FALSE,"Tran";"Riqfinpro",#N/A,FALSE,"Tran"}</definedName>
    <definedName name="cc" localSheetId="35" hidden="1">{"Riqfin97",#N/A,FALSE,"Tran";"Riqfinpro",#N/A,FALSE,"Tran"}</definedName>
    <definedName name="cc" localSheetId="26" hidden="1">{"Riqfin97",#N/A,FALSE,"Tran";"Riqfinpro",#N/A,FALSE,"Tran"}</definedName>
    <definedName name="cc" hidden="1">{"Riqfin97",#N/A,FALSE,"Tran";"Riqfinpro",#N/A,FALSE,"Tran"}</definedName>
    <definedName name="ccc" localSheetId="3" hidden="1">{"Riqfin97",#N/A,FALSE,"Tran";"Riqfinpro",#N/A,FALSE,"Tran"}</definedName>
    <definedName name="ccc" localSheetId="13" hidden="1">{"Riqfin97",#N/A,FALSE,"Tran";"Riqfinpro",#N/A,FALSE,"Tran"}</definedName>
    <definedName name="ccc" localSheetId="15" hidden="1">{"Riqfin97",#N/A,FALSE,"Tran";"Riqfinpro",#N/A,FALSE,"Tran"}</definedName>
    <definedName name="ccc" localSheetId="16" hidden="1">{"Riqfin97",#N/A,FALSE,"Tran";"Riqfinpro",#N/A,FALSE,"Tran"}</definedName>
    <definedName name="ccc" localSheetId="20" hidden="1">{"Riqfin97",#N/A,FALSE,"Tran";"Riqfinpro",#N/A,FALSE,"Tran"}</definedName>
    <definedName name="ccc" localSheetId="21" hidden="1">{"Riqfin97",#N/A,FALSE,"Tran";"Riqfinpro",#N/A,FALSE,"Tran"}</definedName>
    <definedName name="ccc" localSheetId="22" hidden="1">{"Riqfin97",#N/A,FALSE,"Tran";"Riqfinpro",#N/A,FALSE,"Tran"}</definedName>
    <definedName name="ccc" localSheetId="24" hidden="1">{"Riqfin97",#N/A,FALSE,"Tran";"Riqfinpro",#N/A,FALSE,"Tran"}</definedName>
    <definedName name="ccc" localSheetId="25" hidden="1">{"Riqfin97",#N/A,FALSE,"Tran";"Riqfinpro",#N/A,FALSE,"Tran"}</definedName>
    <definedName name="ccc" localSheetId="30"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1" hidden="1">{"Riqfin97",#N/A,FALSE,"Tran";"Riqfinpro",#N/A,FALSE,"Tran"}</definedName>
    <definedName name="ccc" localSheetId="12" hidden="1">{"Riqfin97",#N/A,FALSE,"Tran";"Riqfinpro",#N/A,FALSE,"Tran"}</definedName>
    <definedName name="ccc" localSheetId="38" hidden="1">{"Riqfin97",#N/A,FALSE,"Tran";"Riqfinpro",#N/A,FALSE,"Tran"}</definedName>
    <definedName name="ccc" localSheetId="5" hidden="1">{"Riqfin97",#N/A,FALSE,"Tran";"Riqfinpro",#N/A,FALSE,"Tran"}</definedName>
    <definedName name="ccc" localSheetId="29" hidden="1">{"Riqfin97",#N/A,FALSE,"Tran";"Riqfinpro",#N/A,FALSE,"Tran"}</definedName>
    <definedName name="ccc" localSheetId="33" hidden="1">{"Riqfin97",#N/A,FALSE,"Tran";"Riqfinpro",#N/A,FALSE,"Tran"}</definedName>
    <definedName name="ccc" localSheetId="35" hidden="1">{"Riqfin97",#N/A,FALSE,"Tran";"Riqfinpro",#N/A,FALSE,"Tran"}</definedName>
    <definedName name="ccc" localSheetId="26" hidden="1">{"Riqfin97",#N/A,FALSE,"Tran";"Riqfinpro",#N/A,FALSE,"Tran"}</definedName>
    <definedName name="ccc" hidden="1">{"Riqfin97",#N/A,FALSE,"Tran";"Riqfinpro",#N/A,FALSE,"Tran"}</definedName>
    <definedName name="CCODE" localSheetId="13">#REF!</definedName>
    <definedName name="CCODE" localSheetId="15">#REF!</definedName>
    <definedName name="CCODE" localSheetId="16">#REF!</definedName>
    <definedName name="CCODE" localSheetId="20">#REF!</definedName>
    <definedName name="CCODE" localSheetId="22">#REF!</definedName>
    <definedName name="CCODE" localSheetId="30">#REF!</definedName>
    <definedName name="CCODE" localSheetId="12">#REF!</definedName>
    <definedName name="CCODE" localSheetId="5">#REF!</definedName>
    <definedName name="CCODE" localSheetId="29">#REF!</definedName>
    <definedName name="CCODE" localSheetId="35">#REF!</definedName>
    <definedName name="CCODE" localSheetId="23">#REF!</definedName>
    <definedName name="CCODE" localSheetId="26">#REF!</definedName>
    <definedName name="CCODE">#REF!</definedName>
    <definedName name="cgb" localSheetId="13">#REF!</definedName>
    <definedName name="cgb" localSheetId="15">#REF!</definedName>
    <definedName name="cgb" localSheetId="16">#REF!</definedName>
    <definedName name="cgb" localSheetId="20">#REF!</definedName>
    <definedName name="cgb" localSheetId="22">#REF!</definedName>
    <definedName name="cgb" localSheetId="30">#REF!</definedName>
    <definedName name="cgb" localSheetId="12">#REF!</definedName>
    <definedName name="cgb" localSheetId="5">#REF!</definedName>
    <definedName name="cgb" localSheetId="29">#REF!</definedName>
    <definedName name="cgb" localSheetId="35">#REF!</definedName>
    <definedName name="cgb" localSheetId="23">#REF!</definedName>
    <definedName name="cgb" localSheetId="26">#REF!</definedName>
    <definedName name="cgb">#REF!</definedName>
    <definedName name="cge" localSheetId="13">#REF!</definedName>
    <definedName name="cge" localSheetId="15">#REF!</definedName>
    <definedName name="cge" localSheetId="16">#REF!</definedName>
    <definedName name="cge" localSheetId="20">#REF!</definedName>
    <definedName name="cge" localSheetId="22">#REF!</definedName>
    <definedName name="cge" localSheetId="30">#REF!</definedName>
    <definedName name="cge" localSheetId="12">#REF!</definedName>
    <definedName name="cge" localSheetId="5">#REF!</definedName>
    <definedName name="cge" localSheetId="29">#REF!</definedName>
    <definedName name="cge" localSheetId="35">#REF!</definedName>
    <definedName name="cge" localSheetId="23">#REF!</definedName>
    <definedName name="cge" localSheetId="26">#REF!</definedName>
    <definedName name="cge">#REF!</definedName>
    <definedName name="cgr" localSheetId="13">#REF!</definedName>
    <definedName name="cgr" localSheetId="15">#REF!</definedName>
    <definedName name="cgr" localSheetId="16">#REF!</definedName>
    <definedName name="cgr" localSheetId="20">#REF!</definedName>
    <definedName name="cgr" localSheetId="22">#REF!</definedName>
    <definedName name="cgr" localSheetId="30">#REF!</definedName>
    <definedName name="cgr" localSheetId="12">#REF!</definedName>
    <definedName name="cgr" localSheetId="5">#REF!</definedName>
    <definedName name="cgr" localSheetId="29">#REF!</definedName>
    <definedName name="cgr" localSheetId="35">#REF!</definedName>
    <definedName name="cgr" localSheetId="23">#REF!</definedName>
    <definedName name="cgr" localSheetId="26">#REF!</definedName>
    <definedName name="cgr">#REF!</definedName>
    <definedName name="CONCK" localSheetId="13">#REF!</definedName>
    <definedName name="CONCK" localSheetId="15">#REF!</definedName>
    <definedName name="CONCK" localSheetId="16">#REF!</definedName>
    <definedName name="CONCK" localSheetId="20">#REF!</definedName>
    <definedName name="CONCK" localSheetId="22">#REF!</definedName>
    <definedName name="CONCK" localSheetId="30">#REF!</definedName>
    <definedName name="CONCK" localSheetId="12">#REF!</definedName>
    <definedName name="CONCK" localSheetId="5">#REF!</definedName>
    <definedName name="CONCK" localSheetId="29">#REF!</definedName>
    <definedName name="CONCK" localSheetId="35">#REF!</definedName>
    <definedName name="CONCK" localSheetId="23">#REF!</definedName>
    <definedName name="CONCK" localSheetId="26">#REF!</definedName>
    <definedName name="CONCK">#REF!</definedName>
    <definedName name="Cons" localSheetId="13">#REF!</definedName>
    <definedName name="Cons" localSheetId="15">#REF!</definedName>
    <definedName name="Cons" localSheetId="16">#REF!</definedName>
    <definedName name="Cons" localSheetId="20">#REF!</definedName>
    <definedName name="Cons" localSheetId="22">#REF!</definedName>
    <definedName name="Cons" localSheetId="30">#REF!</definedName>
    <definedName name="Cons" localSheetId="12">#REF!</definedName>
    <definedName name="Cons" localSheetId="5">#REF!</definedName>
    <definedName name="Cons" localSheetId="29">#REF!</definedName>
    <definedName name="Cons" localSheetId="35">#REF!</definedName>
    <definedName name="Cons" localSheetId="23">#REF!</definedName>
    <definedName name="Cons" localSheetId="26">#REF!</definedName>
    <definedName name="Cons">#REF!</definedName>
    <definedName name="CORULCSA" localSheetId="35">[31]E!$V$15:$V$98</definedName>
    <definedName name="CORULCSA">[32]E!$V$15:$V$98</definedName>
    <definedName name="Country" localSheetId="3">'[33]Input 1 - Basics'!$D$3</definedName>
    <definedName name="Country" localSheetId="20">'[34]Input 1 - Basics'!$D$3</definedName>
    <definedName name="Country" localSheetId="24">'[34]Input 1 - Basics'!$D$3</definedName>
    <definedName name="Country" localSheetId="25">'[34]Input 1 - Basics'!$D$3</definedName>
    <definedName name="Country" localSheetId="4">'[33]Input 1 - Basics'!$D$3</definedName>
    <definedName name="Country" localSheetId="6">'[33]Input 1 - Basics'!$D$3</definedName>
    <definedName name="Country" localSheetId="10">'[33]Input 1 - Basics'!$D$3</definedName>
    <definedName name="Country" localSheetId="5">'[33]Input 1 - Basics'!$D$3</definedName>
    <definedName name="Country">'[34]Input 1 - Basics'!$D$3</definedName>
    <definedName name="CountryCode">[35]readme!$B$2</definedName>
    <definedName name="CurrVintage">[36]Current!$D$66</definedName>
    <definedName name="d" localSheetId="3" hidden="1">{"Riqfin97",#N/A,FALSE,"Tran";"Riqfinpro",#N/A,FALSE,"Tran"}</definedName>
    <definedName name="d" localSheetId="13" hidden="1">{"Riqfin97",#N/A,FALSE,"Tran";"Riqfinpro",#N/A,FALSE,"Tran"}</definedName>
    <definedName name="d" localSheetId="15" hidden="1">{"Riqfin97",#N/A,FALSE,"Tran";"Riqfinpro",#N/A,FALSE,"Tran"}</definedName>
    <definedName name="d" localSheetId="16" hidden="1">{"Riqfin97",#N/A,FALSE,"Tran";"Riqfinpro",#N/A,FALSE,"Tran"}</definedName>
    <definedName name="d" localSheetId="20" hidden="1">{"Riqfin97",#N/A,FALSE,"Tran";"Riqfinpro",#N/A,FALSE,"Tran"}</definedName>
    <definedName name="d" localSheetId="21" hidden="1">{"Riqfin97",#N/A,FALSE,"Tran";"Riqfinpro",#N/A,FALSE,"Tran"}</definedName>
    <definedName name="d" localSheetId="22" hidden="1">{"Riqfin97",#N/A,FALSE,"Tran";"Riqfinpro",#N/A,FALSE,"Tran"}</definedName>
    <definedName name="d" localSheetId="24" hidden="1">{"Riqfin97",#N/A,FALSE,"Tran";"Riqfinpro",#N/A,FALSE,"Tran"}</definedName>
    <definedName name="d" localSheetId="25" hidden="1">{"Riqfin97",#N/A,FALSE,"Tran";"Riqfinpro",#N/A,FALSE,"Tran"}</definedName>
    <definedName name="d" localSheetId="30" hidden="1">{"Riqfin97",#N/A,FALSE,"Tran";"Riqfinpro",#N/A,FALSE,"Tran"}</definedName>
    <definedName name="d" localSheetId="4" hidden="1">{"Riqfin97",#N/A,FALSE,"Tran";"Riqfinpro",#N/A,FALSE,"Tran"}</definedName>
    <definedName name="d" localSheetId="6" hidden="1">{"Riqfin97",#N/A,FALSE,"Tran";"Riqfinpro",#N/A,FALSE,"Tran"}</definedName>
    <definedName name="d" localSheetId="10" hidden="1">{"Riqfin97",#N/A,FALSE,"Tran";"Riqfinpro",#N/A,FALSE,"Tran"}</definedName>
    <definedName name="d" localSheetId="11" hidden="1">{"Riqfin97",#N/A,FALSE,"Tran";"Riqfinpro",#N/A,FALSE,"Tran"}</definedName>
    <definedName name="d" localSheetId="12" hidden="1">{"Riqfin97",#N/A,FALSE,"Tran";"Riqfinpro",#N/A,FALSE,"Tran"}</definedName>
    <definedName name="d" localSheetId="38" hidden="1">{"Riqfin97",#N/A,FALSE,"Tran";"Riqfinpro",#N/A,FALSE,"Tran"}</definedName>
    <definedName name="d" localSheetId="5" hidden="1">{"Riqfin97",#N/A,FALSE,"Tran";"Riqfinpro",#N/A,FALSE,"Tran"}</definedName>
    <definedName name="d" localSheetId="29" hidden="1">{"Riqfin97",#N/A,FALSE,"Tran";"Riqfinpro",#N/A,FALSE,"Tran"}</definedName>
    <definedName name="d" localSheetId="33" hidden="1">{"Riqfin97",#N/A,FALSE,"Tran";"Riqfinpro",#N/A,FALSE,"Tran"}</definedName>
    <definedName name="d" localSheetId="35">"Graf 5"</definedName>
    <definedName name="d" localSheetId="26" hidden="1">{"Riqfin97",#N/A,FALSE,"Tran";"Riqfinpro",#N/A,FALSE,"Tran"}</definedName>
    <definedName name="d" hidden="1">{"Riqfin97",#N/A,FALSE,"Tran";"Riqfinpro",#N/A,FALSE,"Tran"}</definedName>
    <definedName name="DABproj">#N/A</definedName>
    <definedName name="DAGproj">#N/A</definedName>
    <definedName name="daily_interest_rates" localSheetId="13">'[37]daily calculations'!#REF!</definedName>
    <definedName name="daily_interest_rates" localSheetId="15">'[37]daily calculations'!#REF!</definedName>
    <definedName name="daily_interest_rates" localSheetId="16">'[37]daily calculations'!#REF!</definedName>
    <definedName name="daily_interest_rates" localSheetId="12">'[37]daily calculations'!#REF!</definedName>
    <definedName name="daily_interest_rates" localSheetId="35">'[38]daily calculations'!#REF!</definedName>
    <definedName name="daily_interest_rates" localSheetId="23">'[37]daily calculations'!#REF!</definedName>
    <definedName name="daily_interest_rates">'[37]daily calculations'!#REF!</definedName>
    <definedName name="DAproj">#N/A</definedName>
    <definedName name="das" localSheetId="13" hidden="1">[8]G!#REF!</definedName>
    <definedName name="das" localSheetId="15" hidden="1">[8]G!#REF!</definedName>
    <definedName name="das" localSheetId="16" hidden="1">[8]G!#REF!</definedName>
    <definedName name="das" localSheetId="12" hidden="1">[8]G!#REF!</definedName>
    <definedName name="das" localSheetId="38" hidden="1">[8]G!#REF!</definedName>
    <definedName name="das" localSheetId="23" hidden="1">[8]G!#REF!</definedName>
    <definedName name="das" hidden="1">[8]G!#REF!</definedName>
    <definedName name="DASD">#N/A</definedName>
    <definedName name="DASDB">#N/A</definedName>
    <definedName name="DASDG">#N/A</definedName>
    <definedName name="data_area" localSheetId="13">#REF!</definedName>
    <definedName name="data_area" localSheetId="15">#REF!</definedName>
    <definedName name="data_area" localSheetId="16">#REF!</definedName>
    <definedName name="data_area" localSheetId="20">#REF!</definedName>
    <definedName name="data_area" localSheetId="22">#REF!</definedName>
    <definedName name="data_area" localSheetId="30">#REF!</definedName>
    <definedName name="data_area" localSheetId="12">#REF!</definedName>
    <definedName name="data_area" localSheetId="5">#REF!</definedName>
    <definedName name="data_area" localSheetId="29">#REF!</definedName>
    <definedName name="data_area" localSheetId="35">#REF!</definedName>
    <definedName name="data_area" localSheetId="23">#REF!</definedName>
    <definedName name="data_area" localSheetId="26">#REF!</definedName>
    <definedName name="data_area">#REF!</definedName>
    <definedName name="_xlnm.Database" localSheetId="13">#REF!</definedName>
    <definedName name="_xlnm.Database" localSheetId="15">#REF!</definedName>
    <definedName name="_xlnm.Database" localSheetId="16">#REF!</definedName>
    <definedName name="_xlnm.Database" localSheetId="20">#REF!</definedName>
    <definedName name="_xlnm.Database" localSheetId="22">#REF!</definedName>
    <definedName name="_xlnm.Database" localSheetId="30">#REF!</definedName>
    <definedName name="_xlnm.Database" localSheetId="11">#REF!</definedName>
    <definedName name="_xlnm.Database" localSheetId="12">#REF!</definedName>
    <definedName name="_xlnm.Database" localSheetId="5">#REF!</definedName>
    <definedName name="_xlnm.Database" localSheetId="29">#REF!</definedName>
    <definedName name="_xlnm.Database" localSheetId="35">#REF!</definedName>
    <definedName name="_xlnm.Database" localSheetId="23">#REF!</definedName>
    <definedName name="_xlnm.Database" localSheetId="26">#REF!</definedName>
    <definedName name="_xlnm.Database">#REF!</definedName>
    <definedName name="DATB" localSheetId="35">[6]REER!$B$144:$B$240</definedName>
    <definedName name="DATB">[23]REER!$B$144:$B$240</definedName>
    <definedName name="datcr" localSheetId="13">'[2]Tab ann curr'!#REF!</definedName>
    <definedName name="datcr" localSheetId="15">'[2]Tab ann curr'!#REF!</definedName>
    <definedName name="datcr" localSheetId="16">'[2]Tab ann curr'!#REF!</definedName>
    <definedName name="datcr" localSheetId="30">'[2]Tab ann curr'!#REF!</definedName>
    <definedName name="datcr" localSheetId="12">'[2]Tab ann curr'!#REF!</definedName>
    <definedName name="datcr" localSheetId="35">'[2]Tab ann curr'!#REF!</definedName>
    <definedName name="datcr" localSheetId="23">'[2]Tab ann curr'!#REF!</definedName>
    <definedName name="datcr">'[2]Tab ann curr'!#REF!</definedName>
    <definedName name="date" localSheetId="13">#REF!</definedName>
    <definedName name="date" localSheetId="15">#REF!</definedName>
    <definedName name="date" localSheetId="16">#REF!</definedName>
    <definedName name="date" localSheetId="20">#REF!</definedName>
    <definedName name="date" localSheetId="22">#REF!</definedName>
    <definedName name="date" localSheetId="30">#REF!</definedName>
    <definedName name="date" localSheetId="12">#REF!</definedName>
    <definedName name="date" localSheetId="5">#REF!</definedName>
    <definedName name="date" localSheetId="29">#REF!</definedName>
    <definedName name="date" localSheetId="35">#REF!</definedName>
    <definedName name="date" localSheetId="23">#REF!</definedName>
    <definedName name="date" localSheetId="26">#REF!</definedName>
    <definedName name="date">#REF!</definedName>
    <definedName name="date_EXP">[39]Sheet1!$B$1:$G$1</definedName>
    <definedName name="date_FISC" localSheetId="13">#REF!</definedName>
    <definedName name="date_FISC" localSheetId="15">#REF!</definedName>
    <definedName name="date_FISC" localSheetId="16">#REF!</definedName>
    <definedName name="date_FISC" localSheetId="20">#REF!</definedName>
    <definedName name="date_FISC" localSheetId="22">#REF!</definedName>
    <definedName name="date_FISC" localSheetId="30">#REF!</definedName>
    <definedName name="date_FISC" localSheetId="12">#REF!</definedName>
    <definedName name="date_FISC" localSheetId="5">#REF!</definedName>
    <definedName name="date_FISC" localSheetId="29">#REF!</definedName>
    <definedName name="date_FISC" localSheetId="35">#REF!</definedName>
    <definedName name="date_FISC" localSheetId="23">#REF!</definedName>
    <definedName name="date_FISC" localSheetId="26">#REF!</definedName>
    <definedName name="date_FISC">#REF!</definedName>
    <definedName name="dateIntLiq" localSheetId="13">#REF!</definedName>
    <definedName name="dateIntLiq" localSheetId="15">#REF!</definedName>
    <definedName name="dateIntLiq" localSheetId="16">#REF!</definedName>
    <definedName name="dateIntLiq" localSheetId="20">#REF!</definedName>
    <definedName name="dateIntLiq" localSheetId="22">#REF!</definedName>
    <definedName name="dateIntLiq" localSheetId="30">#REF!</definedName>
    <definedName name="dateIntLiq" localSheetId="12">#REF!</definedName>
    <definedName name="dateIntLiq" localSheetId="5">#REF!</definedName>
    <definedName name="dateIntLiq" localSheetId="29">#REF!</definedName>
    <definedName name="dateIntLiq" localSheetId="35">#REF!</definedName>
    <definedName name="dateIntLiq" localSheetId="23">#REF!</definedName>
    <definedName name="dateIntLiq" localSheetId="26">#REF!</definedName>
    <definedName name="dateIntLiq">#REF!</definedName>
    <definedName name="dateMoney" localSheetId="13">#REF!</definedName>
    <definedName name="dateMoney" localSheetId="15">#REF!</definedName>
    <definedName name="dateMoney" localSheetId="16">#REF!</definedName>
    <definedName name="dateMoney" localSheetId="20">#REF!</definedName>
    <definedName name="dateMoney" localSheetId="22">#REF!</definedName>
    <definedName name="dateMoney" localSheetId="30">#REF!</definedName>
    <definedName name="dateMoney" localSheetId="12">#REF!</definedName>
    <definedName name="dateMoney" localSheetId="5">#REF!</definedName>
    <definedName name="dateMoney" localSheetId="29">#REF!</definedName>
    <definedName name="dateMoney" localSheetId="35">#REF!</definedName>
    <definedName name="dateMoney" localSheetId="23">#REF!</definedName>
    <definedName name="dateMoney" localSheetId="26">#REF!</definedName>
    <definedName name="dateMoney">#REF!</definedName>
    <definedName name="dateprofit" localSheetId="35">[6]C!$A$9:$A$125</definedName>
    <definedName name="dateprofit">[23]C!$A$9:$A$125</definedName>
    <definedName name="dateRates" localSheetId="13">#REF!</definedName>
    <definedName name="dateRates" localSheetId="15">#REF!</definedName>
    <definedName name="dateRates" localSheetId="16">#REF!</definedName>
    <definedName name="dateRates" localSheetId="20">#REF!</definedName>
    <definedName name="dateRates" localSheetId="22">#REF!</definedName>
    <definedName name="dateRates" localSheetId="30">#REF!</definedName>
    <definedName name="dateRates" localSheetId="12">#REF!</definedName>
    <definedName name="dateRates" localSheetId="5">#REF!</definedName>
    <definedName name="dateRates" localSheetId="29">#REF!</definedName>
    <definedName name="dateRates" localSheetId="35">#REF!</definedName>
    <definedName name="dateRates" localSheetId="23">#REF!</definedName>
    <definedName name="dateRates" localSheetId="26">#REF!</definedName>
    <definedName name="dateRates">#REF!</definedName>
    <definedName name="dateRawQ" localSheetId="13">'[40]Raw Data'!#REF!</definedName>
    <definedName name="dateRawQ" localSheetId="15">'[40]Raw Data'!#REF!</definedName>
    <definedName name="dateRawQ" localSheetId="16">'[40]Raw Data'!#REF!</definedName>
    <definedName name="dateRawQ" localSheetId="20">'[40]Raw Data'!#REF!</definedName>
    <definedName name="dateRawQ" localSheetId="11">'[40]Raw Data'!#REF!</definedName>
    <definedName name="dateRawQ" localSheetId="12">'[40]Raw Data'!#REF!</definedName>
    <definedName name="dateRawQ" localSheetId="35">'[40]Raw Data'!#REF!</definedName>
    <definedName name="dateRawQ" localSheetId="23">'[40]Raw Data'!#REF!</definedName>
    <definedName name="dateRawQ">'[40]Raw Data'!#REF!</definedName>
    <definedName name="dateReal" localSheetId="13">#REF!</definedName>
    <definedName name="dateReal" localSheetId="15">#REF!</definedName>
    <definedName name="dateReal" localSheetId="16">#REF!</definedName>
    <definedName name="dateReal" localSheetId="20">#REF!</definedName>
    <definedName name="dateReal" localSheetId="22">#REF!</definedName>
    <definedName name="dateReal" localSheetId="30">#REF!</definedName>
    <definedName name="dateReal" localSheetId="12">#REF!</definedName>
    <definedName name="dateReal" localSheetId="5">#REF!</definedName>
    <definedName name="dateReal" localSheetId="29">#REF!</definedName>
    <definedName name="dateReal" localSheetId="35">#REF!</definedName>
    <definedName name="dateReal" localSheetId="23">#REF!</definedName>
    <definedName name="dateReal" localSheetId="26">#REF!</definedName>
    <definedName name="dateReal">#REF!</definedName>
    <definedName name="dates" localSheetId="13">#REF!</definedName>
    <definedName name="dates" localSheetId="15">#REF!</definedName>
    <definedName name="dates" localSheetId="16">#REF!</definedName>
    <definedName name="dates" localSheetId="20">#REF!</definedName>
    <definedName name="dates" localSheetId="22">#REF!</definedName>
    <definedName name="dates" localSheetId="30">#REF!</definedName>
    <definedName name="dates" localSheetId="12">#REF!</definedName>
    <definedName name="dates" localSheetId="5">#REF!</definedName>
    <definedName name="dates" localSheetId="29">#REF!</definedName>
    <definedName name="dates" localSheetId="35">#REF!</definedName>
    <definedName name="dates" localSheetId="23">#REF!</definedName>
    <definedName name="dates" localSheetId="26">#REF!</definedName>
    <definedName name="dates">#REF!</definedName>
    <definedName name="dates_w" localSheetId="13">#REF!</definedName>
    <definedName name="dates_w" localSheetId="15">#REF!</definedName>
    <definedName name="dates_w" localSheetId="16">#REF!</definedName>
    <definedName name="dates_w" localSheetId="20">#REF!</definedName>
    <definedName name="dates_w" localSheetId="22">#REF!</definedName>
    <definedName name="dates_w" localSheetId="30">#REF!</definedName>
    <definedName name="dates_w" localSheetId="12">#REF!</definedName>
    <definedName name="dates_w" localSheetId="5">#REF!</definedName>
    <definedName name="dates_w" localSheetId="29">#REF!</definedName>
    <definedName name="dates_w" localSheetId="35">#REF!</definedName>
    <definedName name="dates_w" localSheetId="23">#REF!</definedName>
    <definedName name="dates_w" localSheetId="26">#REF!</definedName>
    <definedName name="dates_w">#REF!</definedName>
    <definedName name="dates1" localSheetId="13">#REF!</definedName>
    <definedName name="dates1" localSheetId="15">#REF!</definedName>
    <definedName name="dates1" localSheetId="16">#REF!</definedName>
    <definedName name="dates1" localSheetId="20">#REF!</definedName>
    <definedName name="dates1" localSheetId="22">#REF!</definedName>
    <definedName name="dates1" localSheetId="30">#REF!</definedName>
    <definedName name="dates1" localSheetId="12">#REF!</definedName>
    <definedName name="dates1" localSheetId="5">#REF!</definedName>
    <definedName name="dates1" localSheetId="29">#REF!</definedName>
    <definedName name="dates1" localSheetId="35">#REF!</definedName>
    <definedName name="dates1" localSheetId="23">#REF!</definedName>
    <definedName name="dates1" localSheetId="26">#REF!</definedName>
    <definedName name="dates1">#REF!</definedName>
    <definedName name="dates2" localSheetId="13">#REF!</definedName>
    <definedName name="dates2" localSheetId="15">#REF!</definedName>
    <definedName name="dates2" localSheetId="16">#REF!</definedName>
    <definedName name="dates2" localSheetId="20">#REF!</definedName>
    <definedName name="dates2" localSheetId="22">#REF!</definedName>
    <definedName name="dates2" localSheetId="30">#REF!</definedName>
    <definedName name="dates2" localSheetId="12">#REF!</definedName>
    <definedName name="dates2" localSheetId="5">#REF!</definedName>
    <definedName name="dates2" localSheetId="29">#REF!</definedName>
    <definedName name="dates2" localSheetId="35">#REF!</definedName>
    <definedName name="dates2" localSheetId="23">#REF!</definedName>
    <definedName name="dates2" localSheetId="26">#REF!</definedName>
    <definedName name="dates2">#REF!</definedName>
    <definedName name="datesb" localSheetId="35">[31]B!$B$20:$B$134</definedName>
    <definedName name="datesb">[32]B!$B$20:$B$134</definedName>
    <definedName name="datesc" localSheetId="13">#REF!</definedName>
    <definedName name="datesc" localSheetId="15">#REF!</definedName>
    <definedName name="datesc" localSheetId="16">#REF!</definedName>
    <definedName name="datesc" localSheetId="20">#REF!</definedName>
    <definedName name="datesc" localSheetId="22">#REF!</definedName>
    <definedName name="datesc" localSheetId="30">#REF!</definedName>
    <definedName name="datesc" localSheetId="12">#REF!</definedName>
    <definedName name="datesc" localSheetId="5">#REF!</definedName>
    <definedName name="datesc" localSheetId="29">#REF!</definedName>
    <definedName name="datesc" localSheetId="35">#REF!</definedName>
    <definedName name="datesc" localSheetId="23">#REF!</definedName>
    <definedName name="datesc" localSheetId="26">#REF!</definedName>
    <definedName name="datesc">#REF!</definedName>
    <definedName name="datesd" localSheetId="13">#REF!</definedName>
    <definedName name="datesd" localSheetId="15">#REF!</definedName>
    <definedName name="datesd" localSheetId="16">#REF!</definedName>
    <definedName name="datesd" localSheetId="20">#REF!</definedName>
    <definedName name="datesd" localSheetId="22">#REF!</definedName>
    <definedName name="datesd" localSheetId="30">#REF!</definedName>
    <definedName name="datesd" localSheetId="12">#REF!</definedName>
    <definedName name="datesd" localSheetId="5">#REF!</definedName>
    <definedName name="datesd" localSheetId="29">#REF!</definedName>
    <definedName name="datesd" localSheetId="35">#REF!</definedName>
    <definedName name="datesd" localSheetId="23">#REF!</definedName>
    <definedName name="datesd" localSheetId="26">#REF!</definedName>
    <definedName name="datesd">#REF!</definedName>
    <definedName name="DATESG" localSheetId="13">#REF!</definedName>
    <definedName name="DATESG" localSheetId="15">#REF!</definedName>
    <definedName name="DATESG" localSheetId="16">#REF!</definedName>
    <definedName name="DATESG" localSheetId="20">#REF!</definedName>
    <definedName name="DATESG" localSheetId="22">#REF!</definedName>
    <definedName name="DATESG" localSheetId="30">#REF!</definedName>
    <definedName name="DATESG" localSheetId="12">#REF!</definedName>
    <definedName name="DATESG" localSheetId="5">#REF!</definedName>
    <definedName name="DATESG" localSheetId="29">#REF!</definedName>
    <definedName name="DATESG" localSheetId="35">#REF!</definedName>
    <definedName name="DATESG" localSheetId="23">#REF!</definedName>
    <definedName name="DATESG" localSheetId="26">#REF!</definedName>
    <definedName name="DATESG">#REF!</definedName>
    <definedName name="datesm" localSheetId="13">#REF!</definedName>
    <definedName name="datesm" localSheetId="15">#REF!</definedName>
    <definedName name="datesm" localSheetId="16">#REF!</definedName>
    <definedName name="datesm" localSheetId="20">#REF!</definedName>
    <definedName name="datesm" localSheetId="22">#REF!</definedName>
    <definedName name="datesm" localSheetId="30">#REF!</definedName>
    <definedName name="datesm" localSheetId="12">#REF!</definedName>
    <definedName name="datesm" localSheetId="5">#REF!</definedName>
    <definedName name="datesm" localSheetId="29">#REF!</definedName>
    <definedName name="datesm" localSheetId="35">#REF!</definedName>
    <definedName name="datesm" localSheetId="23">#REF!</definedName>
    <definedName name="datesm" localSheetId="26">#REF!</definedName>
    <definedName name="datesm">#REF!</definedName>
    <definedName name="datesq" localSheetId="13">#REF!</definedName>
    <definedName name="datesq" localSheetId="15">#REF!</definedName>
    <definedName name="datesq" localSheetId="16">#REF!</definedName>
    <definedName name="datesq" localSheetId="20">#REF!</definedName>
    <definedName name="datesq" localSheetId="22">#REF!</definedName>
    <definedName name="datesq" localSheetId="30">#REF!</definedName>
    <definedName name="datesq" localSheetId="12">#REF!</definedName>
    <definedName name="datesq" localSheetId="5">#REF!</definedName>
    <definedName name="datesq" localSheetId="29">#REF!</definedName>
    <definedName name="datesq" localSheetId="35">#REF!</definedName>
    <definedName name="datesq" localSheetId="23">#REF!</definedName>
    <definedName name="datesq" localSheetId="26">#REF!</definedName>
    <definedName name="datesq">#REF!</definedName>
    <definedName name="datesr" localSheetId="13">#REF!</definedName>
    <definedName name="datesr" localSheetId="15">#REF!</definedName>
    <definedName name="datesr" localSheetId="16">#REF!</definedName>
    <definedName name="datesr" localSheetId="20">#REF!</definedName>
    <definedName name="datesr" localSheetId="22">#REF!</definedName>
    <definedName name="datesr" localSheetId="30">#REF!</definedName>
    <definedName name="datesr" localSheetId="12">#REF!</definedName>
    <definedName name="datesr" localSheetId="5">#REF!</definedName>
    <definedName name="datesr" localSheetId="29">#REF!</definedName>
    <definedName name="datesr" localSheetId="35">#REF!</definedName>
    <definedName name="datesr" localSheetId="23">#REF!</definedName>
    <definedName name="datesr" localSheetId="26">#REF!</definedName>
    <definedName name="datesr">#REF!</definedName>
    <definedName name="datestran" localSheetId="35">[31]transfer!$A$9:$A$116</definedName>
    <definedName name="datestran">[32]transfer!$A$9:$A$116</definedName>
    <definedName name="datgdp" localSheetId="13">#REF!</definedName>
    <definedName name="datgdp" localSheetId="15">#REF!</definedName>
    <definedName name="datgdp" localSheetId="16">#REF!</definedName>
    <definedName name="datgdp" localSheetId="20">#REF!</definedName>
    <definedName name="datgdp" localSheetId="22">#REF!</definedName>
    <definedName name="datgdp" localSheetId="30">#REF!</definedName>
    <definedName name="datgdp" localSheetId="12">#REF!</definedName>
    <definedName name="datgdp" localSheetId="5">#REF!</definedName>
    <definedName name="datgdp" localSheetId="29">#REF!</definedName>
    <definedName name="datgdp" localSheetId="35">#REF!</definedName>
    <definedName name="datgdp" localSheetId="23">#REF!</definedName>
    <definedName name="datgdp" localSheetId="26">#REF!</definedName>
    <definedName name="datgdp">#REF!</definedName>
    <definedName name="datin1" localSheetId="35">[6]REER!$B$9:$B$119</definedName>
    <definedName name="datin1">[23]REER!$B$9:$B$119</definedName>
    <definedName name="datin2" localSheetId="35">[6]REER!$B$144:$B$253</definedName>
    <definedName name="datin2">[23]REER!$B$144:$B$253</definedName>
    <definedName name="datq" localSheetId="13">#REF!</definedName>
    <definedName name="datq" localSheetId="15">#REF!</definedName>
    <definedName name="datq" localSheetId="16">#REF!</definedName>
    <definedName name="datq" localSheetId="20">#REF!</definedName>
    <definedName name="datq" localSheetId="22">#REF!</definedName>
    <definedName name="datq" localSheetId="30">#REF!</definedName>
    <definedName name="datq" localSheetId="12">#REF!</definedName>
    <definedName name="datq" localSheetId="5">#REF!</definedName>
    <definedName name="datq" localSheetId="29">#REF!</definedName>
    <definedName name="datq" localSheetId="35">#REF!</definedName>
    <definedName name="datq" localSheetId="23">#REF!</definedName>
    <definedName name="datq" localSheetId="26">#REF!</definedName>
    <definedName name="datq">#REF!</definedName>
    <definedName name="datq1" localSheetId="13">#REF!</definedName>
    <definedName name="datq1" localSheetId="15">#REF!</definedName>
    <definedName name="datq1" localSheetId="16">#REF!</definedName>
    <definedName name="datq1" localSheetId="20">#REF!</definedName>
    <definedName name="datq1" localSheetId="22">#REF!</definedName>
    <definedName name="datq1" localSheetId="30">#REF!</definedName>
    <definedName name="datq1" localSheetId="12">#REF!</definedName>
    <definedName name="datq1" localSheetId="5">#REF!</definedName>
    <definedName name="datq1" localSheetId="29">#REF!</definedName>
    <definedName name="datq1" localSheetId="35">#REF!</definedName>
    <definedName name="datq1" localSheetId="23">#REF!</definedName>
    <definedName name="datq1" localSheetId="26">#REF!</definedName>
    <definedName name="datq1">#REF!</definedName>
    <definedName name="datq2" localSheetId="13">#REF!</definedName>
    <definedName name="datq2" localSheetId="15">#REF!</definedName>
    <definedName name="datq2" localSheetId="16">#REF!</definedName>
    <definedName name="datq2" localSheetId="20">#REF!</definedName>
    <definedName name="datq2" localSheetId="22">#REF!</definedName>
    <definedName name="datq2" localSheetId="30">#REF!</definedName>
    <definedName name="datq2" localSheetId="12">#REF!</definedName>
    <definedName name="datq2" localSheetId="5">#REF!</definedName>
    <definedName name="datq2" localSheetId="29">#REF!</definedName>
    <definedName name="datq2" localSheetId="35">#REF!</definedName>
    <definedName name="datq2" localSheetId="23">#REF!</definedName>
    <definedName name="datq2" localSheetId="26">#REF!</definedName>
    <definedName name="datq2">#REF!</definedName>
    <definedName name="datreer" localSheetId="35">[6]REER!$B$144:$B$258</definedName>
    <definedName name="datreer">[23]REER!$B$144:$B$258</definedName>
    <definedName name="datt" localSheetId="13">#REF!</definedName>
    <definedName name="datt" localSheetId="15">#REF!</definedName>
    <definedName name="datt" localSheetId="16">#REF!</definedName>
    <definedName name="datt" localSheetId="20">#REF!</definedName>
    <definedName name="datt" localSheetId="22">#REF!</definedName>
    <definedName name="datt" localSheetId="30">#REF!</definedName>
    <definedName name="datt" localSheetId="12">#REF!</definedName>
    <definedName name="datt" localSheetId="5">#REF!</definedName>
    <definedName name="datt" localSheetId="29">#REF!</definedName>
    <definedName name="datt" localSheetId="35">#REF!</definedName>
    <definedName name="datt" localSheetId="23">#REF!</definedName>
    <definedName name="datt" localSheetId="26">#REF!</definedName>
    <definedName name="datt">#REF!</definedName>
    <definedName name="DBproj">#N/A</definedName>
    <definedName name="dd" localSheetId="3" hidden="1">{"Riqfin97",#N/A,FALSE,"Tran";"Riqfinpro",#N/A,FALSE,"Tran"}</definedName>
    <definedName name="dd" localSheetId="13" hidden="1">{"Riqfin97",#N/A,FALSE,"Tran";"Riqfinpro",#N/A,FALSE,"Tran"}</definedName>
    <definedName name="dd" localSheetId="15" hidden="1">{"Riqfin97",#N/A,FALSE,"Tran";"Riqfinpro",#N/A,FALSE,"Tran"}</definedName>
    <definedName name="dd" localSheetId="16" hidden="1">{"Riqfin97",#N/A,FALSE,"Tran";"Riqfinpro",#N/A,FALSE,"Tran"}</definedName>
    <definedName name="dd" localSheetId="20" hidden="1">{"Riqfin97",#N/A,FALSE,"Tran";"Riqfinpro",#N/A,FALSE,"Tran"}</definedName>
    <definedName name="dd" localSheetId="21" hidden="1">{"Riqfin97",#N/A,FALSE,"Tran";"Riqfinpro",#N/A,FALSE,"Tran"}</definedName>
    <definedName name="dd" localSheetId="22" hidden="1">{"Riqfin97",#N/A,FALSE,"Tran";"Riqfinpro",#N/A,FALSE,"Tran"}</definedName>
    <definedName name="dd" localSheetId="24" hidden="1">{"Riqfin97",#N/A,FALSE,"Tran";"Riqfinpro",#N/A,FALSE,"Tran"}</definedName>
    <definedName name="dd" localSheetId="25" hidden="1">{"Riqfin97",#N/A,FALSE,"Tran";"Riqfinpro",#N/A,FALSE,"Tran"}</definedName>
    <definedName name="dd" localSheetId="30"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1" hidden="1">{"Riqfin97",#N/A,FALSE,"Tran";"Riqfinpro",#N/A,FALSE,"Tran"}</definedName>
    <definedName name="dd" localSheetId="12" hidden="1">{"Riqfin97",#N/A,FALSE,"Tran";"Riqfinpro",#N/A,FALSE,"Tran"}</definedName>
    <definedName name="dd" localSheetId="38" hidden="1">{"Riqfin97",#N/A,FALSE,"Tran";"Riqfinpro",#N/A,FALSE,"Tran"}</definedName>
    <definedName name="dd" localSheetId="5" hidden="1">{"Riqfin97",#N/A,FALSE,"Tran";"Riqfinpro",#N/A,FALSE,"Tran"}</definedName>
    <definedName name="dd" localSheetId="29" hidden="1">{"Riqfin97",#N/A,FALSE,"Tran";"Riqfinpro",#N/A,FALSE,"Tran"}</definedName>
    <definedName name="dd" localSheetId="33" hidden="1">{"Riqfin97",#N/A,FALSE,"Tran";"Riqfinpro",#N/A,FALSE,"Tran"}</definedName>
    <definedName name="dd" localSheetId="35" hidden="1">{"Riqfin97",#N/A,FALSE,"Tran";"Riqfinpro",#N/A,FALSE,"Tran"}</definedName>
    <definedName name="dd" localSheetId="26" hidden="1">{"Riqfin97",#N/A,FALSE,"Tran";"Riqfinpro",#N/A,FALSE,"Tran"}</definedName>
    <definedName name="dd" hidden="1">{"Riqfin97",#N/A,FALSE,"Tran";"Riqfinpro",#N/A,FALSE,"Tran"}</definedName>
    <definedName name="dd_balance" localSheetId="20">[41]!dd_balance1[saldo]</definedName>
    <definedName name="dd_balance">[41]!dd_balance1[saldo]</definedName>
    <definedName name="dd_cyklus" localSheetId="20">[42]!dd_cyclus[cyklus]</definedName>
    <definedName name="dd_cyklus">[42]!dd_cyclus[cyklus]</definedName>
    <definedName name="dd_oneoff" localSheetId="3">[43]hidden!$B$2:$B$3</definedName>
    <definedName name="dd_oneoff" localSheetId="13">[42]hidden!$B$2:$B$3</definedName>
    <definedName name="dd_oneoff" localSheetId="15">[42]hidden!$B$2:$B$3</definedName>
    <definedName name="dd_oneoff" localSheetId="16">[42]hidden!$B$2:$B$3</definedName>
    <definedName name="dd_oneoff" localSheetId="20">[42]hidden!$B$2:$B$3</definedName>
    <definedName name="dd_oneoff" localSheetId="24">[42]hidden!$B$2:$B$3</definedName>
    <definedName name="dd_oneoff" localSheetId="25">[42]hidden!$B$2:$B$3</definedName>
    <definedName name="dd_oneoff" localSheetId="4">[43]hidden!$B$2:$B$3</definedName>
    <definedName name="dd_oneoff" localSheetId="6">[43]hidden!$B$2:$B$3</definedName>
    <definedName name="dd_oneoff" localSheetId="10">[43]hidden!$B$2:$B$3</definedName>
    <definedName name="dd_oneoff" localSheetId="12">[42]hidden!$B$2:$B$3</definedName>
    <definedName name="dd_oneoff" localSheetId="5">[43]hidden!$B$2:$B$3</definedName>
    <definedName name="dd_oneoff">[42]hidden!$B$2:$B$3</definedName>
    <definedName name="ddd" localSheetId="3" hidden="1">{"Riqfin97",#N/A,FALSE,"Tran";"Riqfinpro",#N/A,FALSE,"Tran"}</definedName>
    <definedName name="ddd" localSheetId="13" hidden="1">{"Riqfin97",#N/A,FALSE,"Tran";"Riqfinpro",#N/A,FALSE,"Tran"}</definedName>
    <definedName name="ddd" localSheetId="15" hidden="1">{"Riqfin97",#N/A,FALSE,"Tran";"Riqfinpro",#N/A,FALSE,"Tran"}</definedName>
    <definedName name="ddd" localSheetId="16" hidden="1">{"Riqfin97",#N/A,FALSE,"Tran";"Riqfinpro",#N/A,FALSE,"Tran"}</definedName>
    <definedName name="ddd" localSheetId="20" hidden="1">{"Riqfin97",#N/A,FALSE,"Tran";"Riqfinpro",#N/A,FALSE,"Tran"}</definedName>
    <definedName name="ddd" localSheetId="21" hidden="1">{"Riqfin97",#N/A,FALSE,"Tran";"Riqfinpro",#N/A,FALSE,"Tran"}</definedName>
    <definedName name="ddd" localSheetId="22" hidden="1">{"Riqfin97",#N/A,FALSE,"Tran";"Riqfinpro",#N/A,FALSE,"Tran"}</definedName>
    <definedName name="ddd" localSheetId="24" hidden="1">{"Riqfin97",#N/A,FALSE,"Tran";"Riqfinpro",#N/A,FALSE,"Tran"}</definedName>
    <definedName name="ddd" localSheetId="25" hidden="1">{"Riqfin97",#N/A,FALSE,"Tran";"Riqfinpro",#N/A,FALSE,"Tran"}</definedName>
    <definedName name="ddd" localSheetId="30"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1" hidden="1">{"Riqfin97",#N/A,FALSE,"Tran";"Riqfinpro",#N/A,FALSE,"Tran"}</definedName>
    <definedName name="ddd" localSheetId="12" hidden="1">{"Riqfin97",#N/A,FALSE,"Tran";"Riqfinpro",#N/A,FALSE,"Tran"}</definedName>
    <definedName name="ddd" localSheetId="38" hidden="1">{"Riqfin97",#N/A,FALSE,"Tran";"Riqfinpro",#N/A,FALSE,"Tran"}</definedName>
    <definedName name="ddd" localSheetId="5" hidden="1">{"Riqfin97",#N/A,FALSE,"Tran";"Riqfinpro",#N/A,FALSE,"Tran"}</definedName>
    <definedName name="ddd" localSheetId="29" hidden="1">{"Riqfin97",#N/A,FALSE,"Tran";"Riqfinpro",#N/A,FALSE,"Tran"}</definedName>
    <definedName name="ddd" localSheetId="33" hidden="1">{"Riqfin97",#N/A,FALSE,"Tran";"Riqfinpro",#N/A,FALSE,"Tran"}</definedName>
    <definedName name="ddd" localSheetId="35" hidden="1">{"Riqfin97",#N/A,FALSE,"Tran";"Riqfinpro",#N/A,FALSE,"Tran"}</definedName>
    <definedName name="ddd" localSheetId="26" hidden="1">{"Riqfin97",#N/A,FALSE,"Tran";"Riqfinpro",#N/A,FALSE,"Tran"}</definedName>
    <definedName name="ddd" hidden="1">{"Riqfin97",#N/A,FALSE,"Tran";"Riqfinpro",#N/A,FALSE,"Tran"}</definedName>
    <definedName name="debt" localSheetId="13">#REF!</definedName>
    <definedName name="debt" localSheetId="15">#REF!</definedName>
    <definedName name="debt" localSheetId="16">#REF!</definedName>
    <definedName name="debt" localSheetId="20">#REF!</definedName>
    <definedName name="debt" localSheetId="22">#REF!</definedName>
    <definedName name="debt" localSheetId="30">#REF!</definedName>
    <definedName name="debt" localSheetId="12">#REF!</definedName>
    <definedName name="debt" localSheetId="5">#REF!</definedName>
    <definedName name="debt" localSheetId="29">#REF!</definedName>
    <definedName name="debt" localSheetId="35">#REF!</definedName>
    <definedName name="debt" localSheetId="23">#REF!</definedName>
    <definedName name="debt" localSheetId="26">#REF!</definedName>
    <definedName name="debt">#REF!</definedName>
    <definedName name="DEBT1" localSheetId="13">#REF!</definedName>
    <definedName name="DEBT1" localSheetId="15">#REF!</definedName>
    <definedName name="DEBT1" localSheetId="16">#REF!</definedName>
    <definedName name="DEBT1" localSheetId="20">#REF!</definedName>
    <definedName name="DEBT1" localSheetId="22">#REF!</definedName>
    <definedName name="DEBT1" localSheetId="30">#REF!</definedName>
    <definedName name="DEBT1" localSheetId="12">#REF!</definedName>
    <definedName name="DEBT1" localSheetId="5">#REF!</definedName>
    <definedName name="DEBT1" localSheetId="29">#REF!</definedName>
    <definedName name="DEBT1" localSheetId="35">#REF!</definedName>
    <definedName name="DEBT1" localSheetId="23">#REF!</definedName>
    <definedName name="DEBT1" localSheetId="26">#REF!</definedName>
    <definedName name="DEBT1">#REF!</definedName>
    <definedName name="DEBT10" localSheetId="13">#REF!</definedName>
    <definedName name="DEBT10" localSheetId="15">#REF!</definedName>
    <definedName name="DEBT10" localSheetId="16">#REF!</definedName>
    <definedName name="DEBT10" localSheetId="20">#REF!</definedName>
    <definedName name="DEBT10" localSheetId="22">#REF!</definedName>
    <definedName name="DEBT10" localSheetId="30">#REF!</definedName>
    <definedName name="DEBT10" localSheetId="12">#REF!</definedName>
    <definedName name="DEBT10" localSheetId="5">#REF!</definedName>
    <definedName name="DEBT10" localSheetId="29">#REF!</definedName>
    <definedName name="DEBT10" localSheetId="35">#REF!</definedName>
    <definedName name="DEBT10" localSheetId="23">#REF!</definedName>
    <definedName name="DEBT10" localSheetId="26">#REF!</definedName>
    <definedName name="DEBT10">#REF!</definedName>
    <definedName name="DEBT11" localSheetId="13">#REF!</definedName>
    <definedName name="DEBT11" localSheetId="15">#REF!</definedName>
    <definedName name="DEBT11" localSheetId="16">#REF!</definedName>
    <definedName name="DEBT11" localSheetId="20">#REF!</definedName>
    <definedName name="DEBT11" localSheetId="22">#REF!</definedName>
    <definedName name="DEBT11" localSheetId="30">#REF!</definedName>
    <definedName name="DEBT11" localSheetId="12">#REF!</definedName>
    <definedName name="DEBT11" localSheetId="5">#REF!</definedName>
    <definedName name="DEBT11" localSheetId="29">#REF!</definedName>
    <definedName name="DEBT11" localSheetId="35">#REF!</definedName>
    <definedName name="DEBT11" localSheetId="23">#REF!</definedName>
    <definedName name="DEBT11" localSheetId="26">#REF!</definedName>
    <definedName name="DEBT11">#REF!</definedName>
    <definedName name="DEBT12" localSheetId="13">#REF!</definedName>
    <definedName name="DEBT12" localSheetId="15">#REF!</definedName>
    <definedName name="DEBT12" localSheetId="16">#REF!</definedName>
    <definedName name="DEBT12" localSheetId="20">#REF!</definedName>
    <definedName name="DEBT12" localSheetId="22">#REF!</definedName>
    <definedName name="DEBT12" localSheetId="30">#REF!</definedName>
    <definedName name="DEBT12" localSheetId="12">#REF!</definedName>
    <definedName name="DEBT12" localSheetId="5">#REF!</definedName>
    <definedName name="DEBT12" localSheetId="29">#REF!</definedName>
    <definedName name="DEBT12" localSheetId="35">#REF!</definedName>
    <definedName name="DEBT12" localSheetId="23">#REF!</definedName>
    <definedName name="DEBT12" localSheetId="26">#REF!</definedName>
    <definedName name="DEBT12">#REF!</definedName>
    <definedName name="DEBT13" localSheetId="13">#REF!</definedName>
    <definedName name="DEBT13" localSheetId="15">#REF!</definedName>
    <definedName name="DEBT13" localSheetId="16">#REF!</definedName>
    <definedName name="DEBT13" localSheetId="20">#REF!</definedName>
    <definedName name="DEBT13" localSheetId="22">#REF!</definedName>
    <definedName name="DEBT13" localSheetId="30">#REF!</definedName>
    <definedName name="DEBT13" localSheetId="12">#REF!</definedName>
    <definedName name="DEBT13" localSheetId="5">#REF!</definedName>
    <definedName name="DEBT13" localSheetId="29">#REF!</definedName>
    <definedName name="DEBT13" localSheetId="35">#REF!</definedName>
    <definedName name="DEBT13" localSheetId="23">#REF!</definedName>
    <definedName name="DEBT13" localSheetId="26">#REF!</definedName>
    <definedName name="DEBT13">#REF!</definedName>
    <definedName name="DEBT14" localSheetId="13">#REF!</definedName>
    <definedName name="DEBT14" localSheetId="15">#REF!</definedName>
    <definedName name="DEBT14" localSheetId="16">#REF!</definedName>
    <definedName name="DEBT14" localSheetId="20">#REF!</definedName>
    <definedName name="DEBT14" localSheetId="22">#REF!</definedName>
    <definedName name="DEBT14" localSheetId="30">#REF!</definedName>
    <definedName name="DEBT14" localSheetId="12">#REF!</definedName>
    <definedName name="DEBT14" localSheetId="5">#REF!</definedName>
    <definedName name="DEBT14" localSheetId="29">#REF!</definedName>
    <definedName name="DEBT14" localSheetId="35">#REF!</definedName>
    <definedName name="DEBT14" localSheetId="23">#REF!</definedName>
    <definedName name="DEBT14" localSheetId="26">#REF!</definedName>
    <definedName name="DEBT14">#REF!</definedName>
    <definedName name="DEBT15" localSheetId="13">#REF!</definedName>
    <definedName name="DEBT15" localSheetId="15">#REF!</definedName>
    <definedName name="DEBT15" localSheetId="16">#REF!</definedName>
    <definedName name="DEBT15" localSheetId="20">#REF!</definedName>
    <definedName name="DEBT15" localSheetId="22">#REF!</definedName>
    <definedName name="DEBT15" localSheetId="30">#REF!</definedName>
    <definedName name="DEBT15" localSheetId="12">#REF!</definedName>
    <definedName name="DEBT15" localSheetId="5">#REF!</definedName>
    <definedName name="DEBT15" localSheetId="29">#REF!</definedName>
    <definedName name="DEBT15" localSheetId="35">#REF!</definedName>
    <definedName name="DEBT15" localSheetId="23">#REF!</definedName>
    <definedName name="DEBT15" localSheetId="26">#REF!</definedName>
    <definedName name="DEBT15">#REF!</definedName>
    <definedName name="DEBT16" localSheetId="13">#REF!</definedName>
    <definedName name="DEBT16" localSheetId="15">#REF!</definedName>
    <definedName name="DEBT16" localSheetId="16">#REF!</definedName>
    <definedName name="DEBT16" localSheetId="20">#REF!</definedName>
    <definedName name="DEBT16" localSheetId="22">#REF!</definedName>
    <definedName name="DEBT16" localSheetId="30">#REF!</definedName>
    <definedName name="DEBT16" localSheetId="12">#REF!</definedName>
    <definedName name="DEBT16" localSheetId="5">#REF!</definedName>
    <definedName name="DEBT16" localSheetId="29">#REF!</definedName>
    <definedName name="DEBT16" localSheetId="35">#REF!</definedName>
    <definedName name="DEBT16" localSheetId="23">#REF!</definedName>
    <definedName name="DEBT16" localSheetId="26">#REF!</definedName>
    <definedName name="DEBT16">#REF!</definedName>
    <definedName name="DEBT1B" localSheetId="13">#REF!</definedName>
    <definedName name="DEBT1B" localSheetId="15">#REF!</definedName>
    <definedName name="DEBT1B" localSheetId="16">#REF!</definedName>
    <definedName name="DEBT1B" localSheetId="20">#REF!</definedName>
    <definedName name="DEBT1B" localSheetId="22">#REF!</definedName>
    <definedName name="DEBT1B" localSheetId="30">#REF!</definedName>
    <definedName name="DEBT1B" localSheetId="12">#REF!</definedName>
    <definedName name="DEBT1B" localSheetId="5">#REF!</definedName>
    <definedName name="DEBT1B" localSheetId="29">#REF!</definedName>
    <definedName name="DEBT1B" localSheetId="35">#REF!</definedName>
    <definedName name="DEBT1B" localSheetId="23">#REF!</definedName>
    <definedName name="DEBT1B" localSheetId="26">#REF!</definedName>
    <definedName name="DEBT1B">#REF!</definedName>
    <definedName name="DEBT2" localSheetId="13">#REF!</definedName>
    <definedName name="DEBT2" localSheetId="15">#REF!</definedName>
    <definedName name="DEBT2" localSheetId="16">#REF!</definedName>
    <definedName name="DEBT2" localSheetId="20">#REF!</definedName>
    <definedName name="DEBT2" localSheetId="22">#REF!</definedName>
    <definedName name="DEBT2" localSheetId="30">#REF!</definedName>
    <definedName name="DEBT2" localSheetId="12">#REF!</definedName>
    <definedName name="DEBT2" localSheetId="5">#REF!</definedName>
    <definedName name="DEBT2" localSheetId="29">#REF!</definedName>
    <definedName name="DEBT2" localSheetId="35">#REF!</definedName>
    <definedName name="DEBT2" localSheetId="23">#REF!</definedName>
    <definedName name="DEBT2" localSheetId="26">#REF!</definedName>
    <definedName name="DEBT2">#REF!</definedName>
    <definedName name="DEBT2B" localSheetId="13">#REF!</definedName>
    <definedName name="DEBT2B" localSheetId="15">#REF!</definedName>
    <definedName name="DEBT2B" localSheetId="16">#REF!</definedName>
    <definedName name="DEBT2B" localSheetId="20">#REF!</definedName>
    <definedName name="DEBT2B" localSheetId="22">#REF!</definedName>
    <definedName name="DEBT2B" localSheetId="30">#REF!</definedName>
    <definedName name="DEBT2B" localSheetId="12">#REF!</definedName>
    <definedName name="DEBT2B" localSheetId="5">#REF!</definedName>
    <definedName name="DEBT2B" localSheetId="29">#REF!</definedName>
    <definedName name="DEBT2B" localSheetId="35">#REF!</definedName>
    <definedName name="DEBT2B" localSheetId="23">#REF!</definedName>
    <definedName name="DEBT2B" localSheetId="26">#REF!</definedName>
    <definedName name="DEBT2B">#REF!</definedName>
    <definedName name="DEBT3" localSheetId="13">#REF!</definedName>
    <definedName name="DEBT3" localSheetId="15">#REF!</definedName>
    <definedName name="DEBT3" localSheetId="16">#REF!</definedName>
    <definedName name="DEBT3" localSheetId="20">#REF!</definedName>
    <definedName name="DEBT3" localSheetId="22">#REF!</definedName>
    <definedName name="DEBT3" localSheetId="30">#REF!</definedName>
    <definedName name="DEBT3" localSheetId="12">#REF!</definedName>
    <definedName name="DEBT3" localSheetId="5">#REF!</definedName>
    <definedName name="DEBT3" localSheetId="29">#REF!</definedName>
    <definedName name="DEBT3" localSheetId="35">#REF!</definedName>
    <definedName name="DEBT3" localSheetId="23">#REF!</definedName>
    <definedName name="DEBT3" localSheetId="26">#REF!</definedName>
    <definedName name="DEBT3">#REF!</definedName>
    <definedName name="DEBT4" localSheetId="13">#REF!</definedName>
    <definedName name="DEBT4" localSheetId="15">#REF!</definedName>
    <definedName name="DEBT4" localSheetId="16">#REF!</definedName>
    <definedName name="DEBT4" localSheetId="20">#REF!</definedName>
    <definedName name="DEBT4" localSheetId="22">#REF!</definedName>
    <definedName name="DEBT4" localSheetId="30">#REF!</definedName>
    <definedName name="DEBT4" localSheetId="12">#REF!</definedName>
    <definedName name="DEBT4" localSheetId="5">#REF!</definedName>
    <definedName name="DEBT4" localSheetId="29">#REF!</definedName>
    <definedName name="DEBT4" localSheetId="35">#REF!</definedName>
    <definedName name="DEBT4" localSheetId="23">#REF!</definedName>
    <definedName name="DEBT4" localSheetId="26">#REF!</definedName>
    <definedName name="DEBT4">#REF!</definedName>
    <definedName name="DEBT5" localSheetId="13">#REF!</definedName>
    <definedName name="DEBT5" localSheetId="15">#REF!</definedName>
    <definedName name="DEBT5" localSheetId="16">#REF!</definedName>
    <definedName name="DEBT5" localSheetId="20">#REF!</definedName>
    <definedName name="DEBT5" localSheetId="22">#REF!</definedName>
    <definedName name="DEBT5" localSheetId="30">#REF!</definedName>
    <definedName name="DEBT5" localSheetId="12">#REF!</definedName>
    <definedName name="DEBT5" localSheetId="5">#REF!</definedName>
    <definedName name="DEBT5" localSheetId="29">#REF!</definedName>
    <definedName name="DEBT5" localSheetId="35">#REF!</definedName>
    <definedName name="DEBT5" localSheetId="23">#REF!</definedName>
    <definedName name="DEBT5" localSheetId="26">#REF!</definedName>
    <definedName name="DEBT5">#REF!</definedName>
    <definedName name="DEBT6" localSheetId="13">#REF!</definedName>
    <definedName name="DEBT6" localSheetId="15">#REF!</definedName>
    <definedName name="DEBT6" localSheetId="16">#REF!</definedName>
    <definedName name="DEBT6" localSheetId="20">#REF!</definedName>
    <definedName name="DEBT6" localSheetId="22">#REF!</definedName>
    <definedName name="DEBT6" localSheetId="30">#REF!</definedName>
    <definedName name="DEBT6" localSheetId="12">#REF!</definedName>
    <definedName name="DEBT6" localSheetId="5">#REF!</definedName>
    <definedName name="DEBT6" localSheetId="29">#REF!</definedName>
    <definedName name="DEBT6" localSheetId="35">#REF!</definedName>
    <definedName name="DEBT6" localSheetId="23">#REF!</definedName>
    <definedName name="DEBT6" localSheetId="26">#REF!</definedName>
    <definedName name="DEBT6">#REF!</definedName>
    <definedName name="DEBT7" localSheetId="13">#REF!</definedName>
    <definedName name="DEBT7" localSheetId="15">#REF!</definedName>
    <definedName name="DEBT7" localSheetId="16">#REF!</definedName>
    <definedName name="DEBT7" localSheetId="20">#REF!</definedName>
    <definedName name="DEBT7" localSheetId="22">#REF!</definedName>
    <definedName name="DEBT7" localSheetId="30">#REF!</definedName>
    <definedName name="DEBT7" localSheetId="12">#REF!</definedName>
    <definedName name="DEBT7" localSheetId="5">#REF!</definedName>
    <definedName name="DEBT7" localSheetId="29">#REF!</definedName>
    <definedName name="DEBT7" localSheetId="35">#REF!</definedName>
    <definedName name="DEBT7" localSheetId="23">#REF!</definedName>
    <definedName name="DEBT7" localSheetId="26">#REF!</definedName>
    <definedName name="DEBT7">#REF!</definedName>
    <definedName name="DEBT8" localSheetId="13">#REF!</definedName>
    <definedName name="DEBT8" localSheetId="15">#REF!</definedName>
    <definedName name="DEBT8" localSheetId="16">#REF!</definedName>
    <definedName name="DEBT8" localSheetId="20">#REF!</definedName>
    <definedName name="DEBT8" localSheetId="22">#REF!</definedName>
    <definedName name="DEBT8" localSheetId="30">#REF!</definedName>
    <definedName name="DEBT8" localSheetId="12">#REF!</definedName>
    <definedName name="DEBT8" localSheetId="5">#REF!</definedName>
    <definedName name="DEBT8" localSheetId="29">#REF!</definedName>
    <definedName name="DEBT8" localSheetId="35">#REF!</definedName>
    <definedName name="DEBT8" localSheetId="23">#REF!</definedName>
    <definedName name="DEBT8" localSheetId="26">#REF!</definedName>
    <definedName name="DEBT8">#REF!</definedName>
    <definedName name="DEBT9" localSheetId="13">#REF!</definedName>
    <definedName name="DEBT9" localSheetId="15">#REF!</definedName>
    <definedName name="DEBT9" localSheetId="16">#REF!</definedName>
    <definedName name="DEBT9" localSheetId="20">#REF!</definedName>
    <definedName name="DEBT9" localSheetId="22">#REF!</definedName>
    <definedName name="DEBT9" localSheetId="30">#REF!</definedName>
    <definedName name="DEBT9" localSheetId="12">#REF!</definedName>
    <definedName name="DEBT9" localSheetId="5">#REF!</definedName>
    <definedName name="DEBT9" localSheetId="29">#REF!</definedName>
    <definedName name="DEBT9" localSheetId="35">#REF!</definedName>
    <definedName name="DEBT9" localSheetId="23">#REF!</definedName>
    <definedName name="DEBT9" localSheetId="26">#REF!</definedName>
    <definedName name="DEBT9">#REF!</definedName>
    <definedName name="debtproj" localSheetId="13">#REF!</definedName>
    <definedName name="debtproj" localSheetId="15">#REF!</definedName>
    <definedName name="debtproj" localSheetId="16">#REF!</definedName>
    <definedName name="debtproj" localSheetId="20">#REF!</definedName>
    <definedName name="debtproj" localSheetId="22">#REF!</definedName>
    <definedName name="debtproj" localSheetId="30">#REF!</definedName>
    <definedName name="debtproj" localSheetId="12">#REF!</definedName>
    <definedName name="debtproj" localSheetId="5">#REF!</definedName>
    <definedName name="debtproj" localSheetId="29">#REF!</definedName>
    <definedName name="debtproj" localSheetId="35">#REF!</definedName>
    <definedName name="debtproj" localSheetId="23">#REF!</definedName>
    <definedName name="debtproj" localSheetId="26">#REF!</definedName>
    <definedName name="debtproj">#REF!</definedName>
    <definedName name="DEFLATORS" localSheetId="13">#REF!</definedName>
    <definedName name="DEFLATORS" localSheetId="15">#REF!</definedName>
    <definedName name="DEFLATORS" localSheetId="16">#REF!</definedName>
    <definedName name="DEFLATORS" localSheetId="20">#REF!</definedName>
    <definedName name="DEFLATORS" localSheetId="22">#REF!</definedName>
    <definedName name="DEFLATORS" localSheetId="30">#REF!</definedName>
    <definedName name="DEFLATORS" localSheetId="12">#REF!</definedName>
    <definedName name="DEFLATORS" localSheetId="5">#REF!</definedName>
    <definedName name="DEFLATORS" localSheetId="29">#REF!</definedName>
    <definedName name="DEFLATORS" localSheetId="35">#REF!</definedName>
    <definedName name="DEFLATORS" localSheetId="23">#REF!</definedName>
    <definedName name="DEFLATORS" localSheetId="26">#REF!</definedName>
    <definedName name="DEFLATORS">#REF!</definedName>
    <definedName name="degresivita" localSheetId="13">[30]Graf14_Graf15!#REF!</definedName>
    <definedName name="degresivita" localSheetId="15">[30]Graf14_Graf15!#REF!</definedName>
    <definedName name="degresivita" localSheetId="16">[30]Graf14_Graf15!#REF!</definedName>
    <definedName name="degresivita" localSheetId="20">[30]Graf14_Graf15!#REF!</definedName>
    <definedName name="degresivita" localSheetId="12">[30]Graf14_Graf15!#REF!</definedName>
    <definedName name="degresivita" localSheetId="35">[30]Graf14_Graf15!#REF!</definedName>
    <definedName name="degresivita" localSheetId="23">[30]Graf14_Graf15!#REF!</definedName>
    <definedName name="degresivita">[30]Graf14_Graf15!#REF!</definedName>
    <definedName name="degresivita_2" localSheetId="13">[30]Graf14_Graf15!#REF!</definedName>
    <definedName name="degresivita_2" localSheetId="15">[30]Graf14_Graf15!#REF!</definedName>
    <definedName name="degresivita_2" localSheetId="16">[30]Graf14_Graf15!#REF!</definedName>
    <definedName name="degresivita_2" localSheetId="20">[30]Graf14_Graf15!#REF!</definedName>
    <definedName name="degresivita_2" localSheetId="12">[30]Graf14_Graf15!#REF!</definedName>
    <definedName name="degresivita_2" localSheetId="35">[30]Graf14_Graf15!#REF!</definedName>
    <definedName name="degresivita_2" localSheetId="23">[30]Graf14_Graf15!#REF!</definedName>
    <definedName name="degresivita_2">[30]Graf14_Graf15!#REF!</definedName>
    <definedName name="deleteme1" localSheetId="13" hidden="1">#REF!</definedName>
    <definedName name="deleteme1" localSheetId="15" hidden="1">#REF!</definedName>
    <definedName name="deleteme1" localSheetId="16" hidden="1">#REF!</definedName>
    <definedName name="deleteme1" localSheetId="20" hidden="1">#REF!</definedName>
    <definedName name="deleteme1" localSheetId="22" hidden="1">#REF!</definedName>
    <definedName name="deleteme1" localSheetId="30" hidden="1">#REF!</definedName>
    <definedName name="deleteme1" localSheetId="12" hidden="1">#REF!</definedName>
    <definedName name="deleteme1" localSheetId="38" hidden="1">#REF!</definedName>
    <definedName name="deleteme1" localSheetId="5" hidden="1">#REF!</definedName>
    <definedName name="deleteme1" localSheetId="29" hidden="1">#REF!</definedName>
    <definedName name="deleteme1" localSheetId="35" hidden="1">#REF!</definedName>
    <definedName name="deleteme1" localSheetId="23" hidden="1">#REF!</definedName>
    <definedName name="deleteme1" localSheetId="26" hidden="1">#REF!</definedName>
    <definedName name="deleteme1" hidden="1">#REF!</definedName>
    <definedName name="deleteme3" localSheetId="13" hidden="1">#REF!</definedName>
    <definedName name="deleteme3" localSheetId="15" hidden="1">#REF!</definedName>
    <definedName name="deleteme3" localSheetId="16" hidden="1">#REF!</definedName>
    <definedName name="deleteme3" localSheetId="20" hidden="1">#REF!</definedName>
    <definedName name="deleteme3" localSheetId="22" hidden="1">#REF!</definedName>
    <definedName name="deleteme3" localSheetId="30" hidden="1">#REF!</definedName>
    <definedName name="deleteme3" localSheetId="12" hidden="1">#REF!</definedName>
    <definedName name="deleteme3" localSheetId="38" hidden="1">#REF!</definedName>
    <definedName name="deleteme3" localSheetId="5" hidden="1">#REF!</definedName>
    <definedName name="deleteme3" localSheetId="29" hidden="1">#REF!</definedName>
    <definedName name="deleteme3" localSheetId="35" hidden="1">#REF!</definedName>
    <definedName name="deleteme3" localSheetId="23" hidden="1">#REF!</definedName>
    <definedName name="deleteme3" localSheetId="26" hidden="1">#REF!</definedName>
    <definedName name="deleteme3" hidden="1">#REF!</definedName>
    <definedName name="Department" localSheetId="13">[44]REER!#REF!</definedName>
    <definedName name="Department" localSheetId="15">[44]REER!#REF!</definedName>
    <definedName name="Department" localSheetId="16">[44]REER!#REF!</definedName>
    <definedName name="Department" localSheetId="20">[44]REER!#REF!</definedName>
    <definedName name="Department" localSheetId="12">[44]REER!#REF!</definedName>
    <definedName name="Department" localSheetId="35">[45]REER!#REF!</definedName>
    <definedName name="Department" localSheetId="23">[44]REER!#REF!</definedName>
    <definedName name="Department">[44]REER!#REF!</definedName>
    <definedName name="DGproj">#N/A</definedName>
    <definedName name="DLX1.USE" localSheetId="35">[46]Haver!$A$2:$N$8</definedName>
    <definedName name="DLX1.USE">[47]Haver!$A$2:$N$8</definedName>
    <definedName name="DOC" localSheetId="13">#REF!</definedName>
    <definedName name="DOC" localSheetId="15">#REF!</definedName>
    <definedName name="DOC" localSheetId="16">#REF!</definedName>
    <definedName name="DOC" localSheetId="20">#REF!</definedName>
    <definedName name="DOC" localSheetId="22">#REF!</definedName>
    <definedName name="DOC" localSheetId="30">#REF!</definedName>
    <definedName name="DOC" localSheetId="12">#REF!</definedName>
    <definedName name="DOC" localSheetId="5">#REF!</definedName>
    <definedName name="DOC" localSheetId="29">#REF!</definedName>
    <definedName name="DOC" localSheetId="35">#REF!</definedName>
    <definedName name="DOC" localSheetId="23">#REF!</definedName>
    <definedName name="DOC" localSheetId="26">#REF!</definedName>
    <definedName name="DOC">#REF!</definedName>
    <definedName name="dp" localSheetId="35">[48]DP!$A:$E</definedName>
    <definedName name="dp">[48]DP!$A$1:$E$65536</definedName>
    <definedName name="dpogjr" localSheetId="13" hidden="1">'[5]Time series'!#REF!</definedName>
    <definedName name="dpogjr" localSheetId="15" hidden="1">'[5]Time series'!#REF!</definedName>
    <definedName name="dpogjr" localSheetId="16" hidden="1">'[5]Time series'!#REF!</definedName>
    <definedName name="dpogjr" localSheetId="20" hidden="1">'[5]Time series'!#REF!</definedName>
    <definedName name="dpogjr" localSheetId="12" hidden="1">'[5]Time series'!#REF!</definedName>
    <definedName name="dpogjr" localSheetId="38" hidden="1">'[5]Time series'!#REF!</definedName>
    <definedName name="dpogjr" localSheetId="23" hidden="1">'[5]Time series'!#REF!</definedName>
    <definedName name="dpogjr" hidden="1">'[5]Time series'!#REF!</definedName>
    <definedName name="Dproj">#N/A</definedName>
    <definedName name="dre" localSheetId="13" hidden="1">[49]M!#REF!</definedName>
    <definedName name="dre" localSheetId="15" hidden="1">[49]M!#REF!</definedName>
    <definedName name="dre" localSheetId="16" hidden="1">[49]M!#REF!</definedName>
    <definedName name="dre" localSheetId="12" hidden="1">[49]M!#REF!</definedName>
    <definedName name="dre" localSheetId="38" hidden="1">[49]M!#REF!</definedName>
    <definedName name="dre" localSheetId="23" hidden="1">[49]M!#REF!</definedName>
    <definedName name="dre" hidden="1">[49]M!#REF!</definedName>
    <definedName name="DSD">#N/A</definedName>
    <definedName name="DSD_S">#N/A</definedName>
    <definedName name="DSDB">#N/A</definedName>
    <definedName name="DSDG">#N/A</definedName>
    <definedName name="dsfsdds" localSheetId="3" hidden="1">{"Riqfin97",#N/A,FALSE,"Tran";"Riqfinpro",#N/A,FALSE,"Tran"}</definedName>
    <definedName name="dsfsdds" localSheetId="13" hidden="1">{"Riqfin97",#N/A,FALSE,"Tran";"Riqfinpro",#N/A,FALSE,"Tran"}</definedName>
    <definedName name="dsfsdds" localSheetId="15" hidden="1">{"Riqfin97",#N/A,FALSE,"Tran";"Riqfinpro",#N/A,FALSE,"Tran"}</definedName>
    <definedName name="dsfsdds" localSheetId="16" hidden="1">{"Riqfin97",#N/A,FALSE,"Tran";"Riqfinpro",#N/A,FALSE,"Tran"}</definedName>
    <definedName name="dsfsdds" localSheetId="20" hidden="1">{"Riqfin97",#N/A,FALSE,"Tran";"Riqfinpro",#N/A,FALSE,"Tran"}</definedName>
    <definedName name="dsfsdds" localSheetId="21" hidden="1">{"Riqfin97",#N/A,FALSE,"Tran";"Riqfinpro",#N/A,FALSE,"Tran"}</definedName>
    <definedName name="dsfsdds" localSheetId="22" hidden="1">{"Riqfin97",#N/A,FALSE,"Tran";"Riqfinpro",#N/A,FALSE,"Tran"}</definedName>
    <definedName name="dsfsdds" localSheetId="24" hidden="1">{"Riqfin97",#N/A,FALSE,"Tran";"Riqfinpro",#N/A,FALSE,"Tran"}</definedName>
    <definedName name="dsfsdds" localSheetId="25" hidden="1">{"Riqfin97",#N/A,FALSE,"Tran";"Riqfinpro",#N/A,FALSE,"Tran"}</definedName>
    <definedName name="dsfsdds" localSheetId="30" hidden="1">{"Riqfin97",#N/A,FALSE,"Tran";"Riqfinpro",#N/A,FALSE,"Tran"}</definedName>
    <definedName name="dsfsdds" localSheetId="4" hidden="1">{"Riqfin97",#N/A,FALSE,"Tran";"Riqfinpro",#N/A,FALSE,"Tran"}</definedName>
    <definedName name="dsfsdds" localSheetId="6" hidden="1">{"Riqfin97",#N/A,FALSE,"Tran";"Riqfinpro",#N/A,FALSE,"Tran"}</definedName>
    <definedName name="dsfsdds" localSheetId="10" hidden="1">{"Riqfin97",#N/A,FALSE,"Tran";"Riqfinpro",#N/A,FALSE,"Tran"}</definedName>
    <definedName name="dsfsdds" localSheetId="11" hidden="1">{"Riqfin97",#N/A,FALSE,"Tran";"Riqfinpro",#N/A,FALSE,"Tran"}</definedName>
    <definedName name="dsfsdds" localSheetId="12" hidden="1">{"Riqfin97",#N/A,FALSE,"Tran";"Riqfinpro",#N/A,FALSE,"Tran"}</definedName>
    <definedName name="dsfsdds" localSheetId="38" hidden="1">{"Riqfin97",#N/A,FALSE,"Tran";"Riqfinpro",#N/A,FALSE,"Tran"}</definedName>
    <definedName name="dsfsdds" localSheetId="5" hidden="1">{"Riqfin97",#N/A,FALSE,"Tran";"Riqfinpro",#N/A,FALSE,"Tran"}</definedName>
    <definedName name="dsfsdds" localSheetId="29" hidden="1">{"Riqfin97",#N/A,FALSE,"Tran";"Riqfinpro",#N/A,FALSE,"Tran"}</definedName>
    <definedName name="dsfsdds" localSheetId="33" hidden="1">{"Riqfin97",#N/A,FALSE,"Tran";"Riqfinpro",#N/A,FALSE,"Tran"}</definedName>
    <definedName name="dsfsdds" localSheetId="26"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13">#REF!</definedName>
    <definedName name="e12db" localSheetId="15">#REF!</definedName>
    <definedName name="e12db" localSheetId="16">#REF!</definedName>
    <definedName name="e12db" localSheetId="20">#REF!</definedName>
    <definedName name="e12db" localSheetId="22">#REF!</definedName>
    <definedName name="e12db" localSheetId="30">#REF!</definedName>
    <definedName name="e12db" localSheetId="12">#REF!</definedName>
    <definedName name="e12db" localSheetId="5">#REF!</definedName>
    <definedName name="e12db" localSheetId="29">#REF!</definedName>
    <definedName name="e12db" localSheetId="35">#REF!</definedName>
    <definedName name="e12db" localSheetId="23">#REF!</definedName>
    <definedName name="e12db" localSheetId="26">#REF!</definedName>
    <definedName name="e12db">#REF!</definedName>
    <definedName name="e9db">[50]e9!$A$1:$V$49</definedName>
    <definedName name="EB3M15" localSheetId="22">#REF!</definedName>
    <definedName name="EB3M15" localSheetId="30">#REF!</definedName>
    <definedName name="EB3M15" localSheetId="11">#REF!</definedName>
    <definedName name="EB3M15" localSheetId="5">#REF!</definedName>
    <definedName name="EB3M15" localSheetId="29">#REF!</definedName>
    <definedName name="EB3M15" localSheetId="23">#REF!</definedName>
    <definedName name="EB3M15" localSheetId="26">#REF!</definedName>
    <definedName name="EB3M15">#REF!</definedName>
    <definedName name="EB3M16" localSheetId="22">#REF!</definedName>
    <definedName name="EB3M16" localSheetId="30">#REF!</definedName>
    <definedName name="EB3M16" localSheetId="11">#REF!</definedName>
    <definedName name="EB3M16" localSheetId="5">#REF!</definedName>
    <definedName name="EB3M16" localSheetId="29">#REF!</definedName>
    <definedName name="EB3M16" localSheetId="23">#REF!</definedName>
    <definedName name="EB3M16" localSheetId="26">#REF!</definedName>
    <definedName name="EB3M16">#REF!</definedName>
    <definedName name="EB3M17" localSheetId="22">#REF!</definedName>
    <definedName name="EB3M17" localSheetId="30">#REF!</definedName>
    <definedName name="EB3M17" localSheetId="11">#REF!</definedName>
    <definedName name="EB3M17" localSheetId="5">#REF!</definedName>
    <definedName name="EB3M17" localSheetId="29">#REF!</definedName>
    <definedName name="EB3M17" localSheetId="23">#REF!</definedName>
    <definedName name="EB3M17" localSheetId="26">#REF!</definedName>
    <definedName name="EB3M17">#REF!</definedName>
    <definedName name="EB3M18" localSheetId="22">#REF!</definedName>
    <definedName name="EB3M18" localSheetId="30">#REF!</definedName>
    <definedName name="EB3M18" localSheetId="5">#REF!</definedName>
    <definedName name="EB3M18" localSheetId="29">#REF!</definedName>
    <definedName name="EB3M18" localSheetId="23">#REF!</definedName>
    <definedName name="EB3M18" localSheetId="26">#REF!</definedName>
    <definedName name="EB3M18">#REF!</definedName>
    <definedName name="EB3M19" localSheetId="22">#REF!</definedName>
    <definedName name="EB3M19" localSheetId="30">#REF!</definedName>
    <definedName name="EB3M19" localSheetId="5">#REF!</definedName>
    <definedName name="EB3M19" localSheetId="29">#REF!</definedName>
    <definedName name="EB3M19" localSheetId="23">#REF!</definedName>
    <definedName name="EB3M19" localSheetId="26">#REF!</definedName>
    <definedName name="EB3M19">#REF!</definedName>
    <definedName name="EB3M20" localSheetId="22">#REF!</definedName>
    <definedName name="EB3M20" localSheetId="30">#REF!</definedName>
    <definedName name="EB3M20" localSheetId="5">#REF!</definedName>
    <definedName name="EB3M20" localSheetId="29">#REF!</definedName>
    <definedName name="EB3M20" localSheetId="23">#REF!</definedName>
    <definedName name="EB3M20" localSheetId="26">#REF!</definedName>
    <definedName name="EB3M20">#REF!</definedName>
    <definedName name="EB6M15" localSheetId="22">#REF!</definedName>
    <definedName name="EB6M15" localSheetId="30">#REF!</definedName>
    <definedName name="EB6M15" localSheetId="5">#REF!</definedName>
    <definedName name="EB6M15" localSheetId="29">#REF!</definedName>
    <definedName name="EB6M15" localSheetId="23">#REF!</definedName>
    <definedName name="EB6M15" localSheetId="26">#REF!</definedName>
    <definedName name="EB6M15">#REF!</definedName>
    <definedName name="EB6M16" localSheetId="22">#REF!</definedName>
    <definedName name="EB6M16" localSheetId="30">#REF!</definedName>
    <definedName name="EB6M16" localSheetId="5">#REF!</definedName>
    <definedName name="EB6M16" localSheetId="29">#REF!</definedName>
    <definedName name="EB6M16" localSheetId="23">#REF!</definedName>
    <definedName name="EB6M16" localSheetId="26">#REF!</definedName>
    <definedName name="EB6M16">#REF!</definedName>
    <definedName name="EB6M17" localSheetId="22">#REF!</definedName>
    <definedName name="EB6M17" localSheetId="30">#REF!</definedName>
    <definedName name="EB6M17" localSheetId="5">#REF!</definedName>
    <definedName name="EB6M17" localSheetId="29">#REF!</definedName>
    <definedName name="EB6M17" localSheetId="23">#REF!</definedName>
    <definedName name="EB6M17" localSheetId="26">#REF!</definedName>
    <definedName name="EB6M17">#REF!</definedName>
    <definedName name="EB6M18" localSheetId="22">#REF!</definedName>
    <definedName name="EB6M18" localSheetId="30">#REF!</definedName>
    <definedName name="EB6M18" localSheetId="5">#REF!</definedName>
    <definedName name="EB6M18" localSheetId="29">#REF!</definedName>
    <definedName name="EB6M18" localSheetId="23">#REF!</definedName>
    <definedName name="EB6M18" localSheetId="26">#REF!</definedName>
    <definedName name="EB6M18">#REF!</definedName>
    <definedName name="EB6M19" localSheetId="22">#REF!</definedName>
    <definedName name="EB6M19" localSheetId="30">#REF!</definedName>
    <definedName name="EB6M19" localSheetId="5">#REF!</definedName>
    <definedName name="EB6M19" localSheetId="29">#REF!</definedName>
    <definedName name="EB6M19" localSheetId="23">#REF!</definedName>
    <definedName name="EB6M19" localSheetId="26">#REF!</definedName>
    <definedName name="EB6M19">#REF!</definedName>
    <definedName name="EB6M20" localSheetId="22">#REF!</definedName>
    <definedName name="EB6M20" localSheetId="30">#REF!</definedName>
    <definedName name="EB6M20" localSheetId="5">#REF!</definedName>
    <definedName name="EB6M20" localSheetId="29">#REF!</definedName>
    <definedName name="EB6M20" localSheetId="23">#REF!</definedName>
    <definedName name="EB6M20" localSheetId="26">#REF!</definedName>
    <definedName name="EB6M20">#REF!</definedName>
    <definedName name="EDNA">#N/A</definedName>
    <definedName name="EDSSDESCRIPTOR" localSheetId="13">#REF!</definedName>
    <definedName name="EDSSDESCRIPTOR" localSheetId="15">#REF!</definedName>
    <definedName name="EDSSDESCRIPTOR" localSheetId="16">#REF!</definedName>
    <definedName name="EDSSDESCRIPTOR" localSheetId="20">#REF!</definedName>
    <definedName name="EDSSDESCRIPTOR" localSheetId="22">#REF!</definedName>
    <definedName name="EDSSDESCRIPTOR" localSheetId="30">#REF!</definedName>
    <definedName name="EDSSDESCRIPTOR" localSheetId="12">#REF!</definedName>
    <definedName name="EDSSDESCRIPTOR" localSheetId="5">#REF!</definedName>
    <definedName name="EDSSDESCRIPTOR" localSheetId="29">#REF!</definedName>
    <definedName name="EDSSDESCRIPTOR" localSheetId="35">#REF!</definedName>
    <definedName name="EDSSDESCRIPTOR" localSheetId="23">#REF!</definedName>
    <definedName name="EDSSDESCRIPTOR" localSheetId="26">#REF!</definedName>
    <definedName name="EDSSDESCRIPTOR">#REF!</definedName>
    <definedName name="EDSSFILE" localSheetId="13">#REF!</definedName>
    <definedName name="EDSSFILE" localSheetId="15">#REF!</definedName>
    <definedName name="EDSSFILE" localSheetId="16">#REF!</definedName>
    <definedName name="EDSSFILE" localSheetId="20">#REF!</definedName>
    <definedName name="EDSSFILE" localSheetId="22">#REF!</definedName>
    <definedName name="EDSSFILE" localSheetId="30">#REF!</definedName>
    <definedName name="EDSSFILE" localSheetId="12">#REF!</definedName>
    <definedName name="EDSSFILE" localSheetId="5">#REF!</definedName>
    <definedName name="EDSSFILE" localSheetId="29">#REF!</definedName>
    <definedName name="EDSSFILE" localSheetId="35">#REF!</definedName>
    <definedName name="EDSSFILE" localSheetId="23">#REF!</definedName>
    <definedName name="EDSSFILE" localSheetId="26">#REF!</definedName>
    <definedName name="EDSSFILE">#REF!</definedName>
    <definedName name="EDSSNAME" localSheetId="13">#REF!</definedName>
    <definedName name="EDSSNAME" localSheetId="15">#REF!</definedName>
    <definedName name="EDSSNAME" localSheetId="16">#REF!</definedName>
    <definedName name="EDSSNAME" localSheetId="20">#REF!</definedName>
    <definedName name="EDSSNAME" localSheetId="22">#REF!</definedName>
    <definedName name="EDSSNAME" localSheetId="30">#REF!</definedName>
    <definedName name="EDSSNAME" localSheetId="12">#REF!</definedName>
    <definedName name="EDSSNAME" localSheetId="5">#REF!</definedName>
    <definedName name="EDSSNAME" localSheetId="29">#REF!</definedName>
    <definedName name="EDSSNAME" localSheetId="35">#REF!</definedName>
    <definedName name="EDSSNAME" localSheetId="23">#REF!</definedName>
    <definedName name="EDSSNAME" localSheetId="26">#REF!</definedName>
    <definedName name="EDSSNAME">#REF!</definedName>
    <definedName name="EDSSTIME" localSheetId="13">#REF!</definedName>
    <definedName name="EDSSTIME" localSheetId="15">#REF!</definedName>
    <definedName name="EDSSTIME" localSheetId="16">#REF!</definedName>
    <definedName name="EDSSTIME" localSheetId="20">#REF!</definedName>
    <definedName name="EDSSTIME" localSheetId="22">#REF!</definedName>
    <definedName name="EDSSTIME" localSheetId="30">#REF!</definedName>
    <definedName name="EDSSTIME" localSheetId="12">#REF!</definedName>
    <definedName name="EDSSTIME" localSheetId="5">#REF!</definedName>
    <definedName name="EDSSTIME" localSheetId="29">#REF!</definedName>
    <definedName name="EDSSTIME" localSheetId="35">#REF!</definedName>
    <definedName name="EDSSTIME" localSheetId="23">#REF!</definedName>
    <definedName name="EDSSTIME" localSheetId="26">#REF!</definedName>
    <definedName name="EDSSTIME">#REF!</definedName>
    <definedName name="ee" localSheetId="3" hidden="1">{"Tab1",#N/A,FALSE,"P";"Tab2",#N/A,FALSE,"P"}</definedName>
    <definedName name="ee" localSheetId="13" hidden="1">{"Tab1",#N/A,FALSE,"P";"Tab2",#N/A,FALSE,"P"}</definedName>
    <definedName name="ee" localSheetId="15" hidden="1">{"Tab1",#N/A,FALSE,"P";"Tab2",#N/A,FALSE,"P"}</definedName>
    <definedName name="ee" localSheetId="16" hidden="1">{"Tab1",#N/A,FALSE,"P";"Tab2",#N/A,FALSE,"P"}</definedName>
    <definedName name="ee" localSheetId="20" hidden="1">{"Tab1",#N/A,FALSE,"P";"Tab2",#N/A,FALSE,"P"}</definedName>
    <definedName name="ee" localSheetId="21" hidden="1">{"Tab1",#N/A,FALSE,"P";"Tab2",#N/A,FALSE,"P"}</definedName>
    <definedName name="ee" localSheetId="22" hidden="1">{"Tab1",#N/A,FALSE,"P";"Tab2",#N/A,FALSE,"P"}</definedName>
    <definedName name="ee" localSheetId="24" hidden="1">{"Tab1",#N/A,FALSE,"P";"Tab2",#N/A,FALSE,"P"}</definedName>
    <definedName name="ee" localSheetId="25" hidden="1">{"Tab1",#N/A,FALSE,"P";"Tab2",#N/A,FALSE,"P"}</definedName>
    <definedName name="ee" localSheetId="30"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1" hidden="1">{"Tab1",#N/A,FALSE,"P";"Tab2",#N/A,FALSE,"P"}</definedName>
    <definedName name="ee" localSheetId="12" hidden="1">{"Tab1",#N/A,FALSE,"P";"Tab2",#N/A,FALSE,"P"}</definedName>
    <definedName name="ee" localSheetId="38" hidden="1">{"Tab1",#N/A,FALSE,"P";"Tab2",#N/A,FALSE,"P"}</definedName>
    <definedName name="ee" localSheetId="5" hidden="1">{"Tab1",#N/A,FALSE,"P";"Tab2",#N/A,FALSE,"P"}</definedName>
    <definedName name="ee" localSheetId="29" hidden="1">{"Tab1",#N/A,FALSE,"P";"Tab2",#N/A,FALSE,"P"}</definedName>
    <definedName name="ee" localSheetId="33" hidden="1">{"Tab1",#N/A,FALSE,"P";"Tab2",#N/A,FALSE,"P"}</definedName>
    <definedName name="ee" localSheetId="35" hidden="1">{"Tab1",#N/A,FALSE,"P";"Tab2",#N/A,FALSE,"P"}</definedName>
    <definedName name="ee" localSheetId="26" hidden="1">{"Tab1",#N/A,FALSE,"P";"Tab2",#N/A,FALSE,"P"}</definedName>
    <definedName name="ee" hidden="1">{"Tab1",#N/A,FALSE,"P";"Tab2",#N/A,FALSE,"P"}</definedName>
    <definedName name="EECB" localSheetId="13">#REF!</definedName>
    <definedName name="EECB" localSheetId="15">#REF!</definedName>
    <definedName name="EECB" localSheetId="16">#REF!</definedName>
    <definedName name="EECB" localSheetId="20">#REF!</definedName>
    <definedName name="EECB" localSheetId="22">#REF!</definedName>
    <definedName name="EECB" localSheetId="30">#REF!</definedName>
    <definedName name="EECB" localSheetId="12">#REF!</definedName>
    <definedName name="EECB" localSheetId="5">#REF!</definedName>
    <definedName name="EECB" localSheetId="29">#REF!</definedName>
    <definedName name="EECB" localSheetId="35">#REF!</definedName>
    <definedName name="EECB" localSheetId="23">#REF!</definedName>
    <definedName name="EECB" localSheetId="26">#REF!</definedName>
    <definedName name="EECB">#REF!</definedName>
    <definedName name="eedx" localSheetId="3" hidden="1">{"Tab1",#N/A,FALSE,"P";"Tab2",#N/A,FALSE,"P"}</definedName>
    <definedName name="eedx" localSheetId="13" hidden="1">{"Tab1",#N/A,FALSE,"P";"Tab2",#N/A,FALSE,"P"}</definedName>
    <definedName name="eedx" localSheetId="15" hidden="1">{"Tab1",#N/A,FALSE,"P";"Tab2",#N/A,FALSE,"P"}</definedName>
    <definedName name="eedx" localSheetId="16" hidden="1">{"Tab1",#N/A,FALSE,"P";"Tab2",#N/A,FALSE,"P"}</definedName>
    <definedName name="eedx" localSheetId="20" hidden="1">{"Tab1",#N/A,FALSE,"P";"Tab2",#N/A,FALSE,"P"}</definedName>
    <definedName name="eedx" localSheetId="21" hidden="1">{"Tab1",#N/A,FALSE,"P";"Tab2",#N/A,FALSE,"P"}</definedName>
    <definedName name="eedx" localSheetId="22" hidden="1">{"Tab1",#N/A,FALSE,"P";"Tab2",#N/A,FALSE,"P"}</definedName>
    <definedName name="eedx" localSheetId="24" hidden="1">{"Tab1",#N/A,FALSE,"P";"Tab2",#N/A,FALSE,"P"}</definedName>
    <definedName name="eedx" localSheetId="25" hidden="1">{"Tab1",#N/A,FALSE,"P";"Tab2",#N/A,FALSE,"P"}</definedName>
    <definedName name="eedx" localSheetId="30" hidden="1">{"Tab1",#N/A,FALSE,"P";"Tab2",#N/A,FALSE,"P"}</definedName>
    <definedName name="eedx" localSheetId="4" hidden="1">{"Tab1",#N/A,FALSE,"P";"Tab2",#N/A,FALSE,"P"}</definedName>
    <definedName name="eedx" localSheetId="6" hidden="1">{"Tab1",#N/A,FALSE,"P";"Tab2",#N/A,FALSE,"P"}</definedName>
    <definedName name="eedx" localSheetId="10" hidden="1">{"Tab1",#N/A,FALSE,"P";"Tab2",#N/A,FALSE,"P"}</definedName>
    <definedName name="eedx" localSheetId="11" hidden="1">{"Tab1",#N/A,FALSE,"P";"Tab2",#N/A,FALSE,"P"}</definedName>
    <definedName name="eedx" localSheetId="12" hidden="1">{"Tab1",#N/A,FALSE,"P";"Tab2",#N/A,FALSE,"P"}</definedName>
    <definedName name="eedx" localSheetId="38" hidden="1">{"Tab1",#N/A,FALSE,"P";"Tab2",#N/A,FALSE,"P"}</definedName>
    <definedName name="eedx" localSheetId="5" hidden="1">{"Tab1",#N/A,FALSE,"P";"Tab2",#N/A,FALSE,"P"}</definedName>
    <definedName name="eedx" localSheetId="29" hidden="1">{"Tab1",#N/A,FALSE,"P";"Tab2",#N/A,FALSE,"P"}</definedName>
    <definedName name="eedx" localSheetId="33" hidden="1">{"Tab1",#N/A,FALSE,"P";"Tab2",#N/A,FALSE,"P"}</definedName>
    <definedName name="eedx" localSheetId="26" hidden="1">{"Tab1",#N/A,FALSE,"P";"Tab2",#N/A,FALSE,"P"}</definedName>
    <definedName name="eedx" hidden="1">{"Tab1",#N/A,FALSE,"P";"Tab2",#N/A,FALSE,"P"}</definedName>
    <definedName name="eee" localSheetId="3" hidden="1">{"Tab1",#N/A,FALSE,"P";"Tab2",#N/A,FALSE,"P"}</definedName>
    <definedName name="eee" localSheetId="13" hidden="1">{"Tab1",#N/A,FALSE,"P";"Tab2",#N/A,FALSE,"P"}</definedName>
    <definedName name="eee" localSheetId="15" hidden="1">{"Tab1",#N/A,FALSE,"P";"Tab2",#N/A,FALSE,"P"}</definedName>
    <definedName name="eee" localSheetId="16" hidden="1">{"Tab1",#N/A,FALSE,"P";"Tab2",#N/A,FALSE,"P"}</definedName>
    <definedName name="eee" localSheetId="20" hidden="1">{"Tab1",#N/A,FALSE,"P";"Tab2",#N/A,FALSE,"P"}</definedName>
    <definedName name="eee" localSheetId="21" hidden="1">{"Tab1",#N/A,FALSE,"P";"Tab2",#N/A,FALSE,"P"}</definedName>
    <definedName name="eee" localSheetId="22" hidden="1">{"Tab1",#N/A,FALSE,"P";"Tab2",#N/A,FALSE,"P"}</definedName>
    <definedName name="eee" localSheetId="24" hidden="1">{"Tab1",#N/A,FALSE,"P";"Tab2",#N/A,FALSE,"P"}</definedName>
    <definedName name="eee" localSheetId="25" hidden="1">{"Tab1",#N/A,FALSE,"P";"Tab2",#N/A,FALSE,"P"}</definedName>
    <definedName name="eee" localSheetId="30"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1" hidden="1">{"Tab1",#N/A,FALSE,"P";"Tab2",#N/A,FALSE,"P"}</definedName>
    <definedName name="eee" localSheetId="12" hidden="1">{"Tab1",#N/A,FALSE,"P";"Tab2",#N/A,FALSE,"P"}</definedName>
    <definedName name="eee" localSheetId="38" hidden="1">{"Tab1",#N/A,FALSE,"P";"Tab2",#N/A,FALSE,"P"}</definedName>
    <definedName name="eee" localSheetId="5" hidden="1">{"Tab1",#N/A,FALSE,"P";"Tab2",#N/A,FALSE,"P"}</definedName>
    <definedName name="eee" localSheetId="29" hidden="1">{"Tab1",#N/A,FALSE,"P";"Tab2",#N/A,FALSE,"P"}</definedName>
    <definedName name="eee" localSheetId="33" hidden="1">{"Tab1",#N/A,FALSE,"P";"Tab2",#N/A,FALSE,"P"}</definedName>
    <definedName name="eee" localSheetId="35" hidden="1">{"Tab1",#N/A,FALSE,"P";"Tab2",#N/A,FALSE,"P"}</definedName>
    <definedName name="eee" localSheetId="26" hidden="1">{"Tab1",#N/A,FALSE,"P";"Tab2",#N/A,FALSE,"P"}</definedName>
    <definedName name="eee" hidden="1">{"Tab1",#N/A,FALSE,"P";"Tab2",#N/A,FALSE,"P"}</definedName>
    <definedName name="EISCODE" localSheetId="13">#REF!</definedName>
    <definedName name="EISCODE" localSheetId="15">#REF!</definedName>
    <definedName name="EISCODE" localSheetId="16">#REF!</definedName>
    <definedName name="EISCODE" localSheetId="20">#REF!</definedName>
    <definedName name="EISCODE" localSheetId="22">#REF!</definedName>
    <definedName name="EISCODE" localSheetId="30">#REF!</definedName>
    <definedName name="EISCODE" localSheetId="12">#REF!</definedName>
    <definedName name="EISCODE" localSheetId="5">#REF!</definedName>
    <definedName name="EISCODE" localSheetId="29">#REF!</definedName>
    <definedName name="EISCODE" localSheetId="35">#REF!</definedName>
    <definedName name="EISCODE" localSheetId="23">#REF!</definedName>
    <definedName name="EISCODE" localSheetId="26">#REF!</definedName>
    <definedName name="EISCODE">#REF!</definedName>
    <definedName name="EL6M15" localSheetId="22">#REF!</definedName>
    <definedName name="EL6M15" localSheetId="30">#REF!</definedName>
    <definedName name="EL6M15" localSheetId="5">#REF!</definedName>
    <definedName name="EL6M15" localSheetId="29">#REF!</definedName>
    <definedName name="EL6M15" localSheetId="23">#REF!</definedName>
    <definedName name="EL6M15" localSheetId="26">#REF!</definedName>
    <definedName name="EL6M15">#REF!</definedName>
    <definedName name="EL6M16" localSheetId="22">#REF!</definedName>
    <definedName name="EL6M16" localSheetId="30">#REF!</definedName>
    <definedName name="EL6M16" localSheetId="5">#REF!</definedName>
    <definedName name="EL6M16" localSheetId="29">#REF!</definedName>
    <definedName name="EL6M16" localSheetId="23">#REF!</definedName>
    <definedName name="EL6M16" localSheetId="26">#REF!</definedName>
    <definedName name="EL6M16">#REF!</definedName>
    <definedName name="EL6M17" localSheetId="22">#REF!</definedName>
    <definedName name="EL6M17" localSheetId="30">#REF!</definedName>
    <definedName name="EL6M17" localSheetId="5">#REF!</definedName>
    <definedName name="EL6M17" localSheetId="29">#REF!</definedName>
    <definedName name="EL6M17" localSheetId="23">#REF!</definedName>
    <definedName name="EL6M17" localSheetId="26">#REF!</definedName>
    <definedName name="EL6M17">#REF!</definedName>
    <definedName name="EL6M18" localSheetId="22">#REF!</definedName>
    <definedName name="EL6M18" localSheetId="30">#REF!</definedName>
    <definedName name="EL6M18" localSheetId="5">#REF!</definedName>
    <definedName name="EL6M18" localSheetId="29">#REF!</definedName>
    <definedName name="EL6M18" localSheetId="23">#REF!</definedName>
    <definedName name="EL6M18" localSheetId="26">#REF!</definedName>
    <definedName name="EL6M18">#REF!</definedName>
    <definedName name="EL6M19" localSheetId="22">#REF!</definedName>
    <definedName name="EL6M19" localSheetId="30">#REF!</definedName>
    <definedName name="EL6M19" localSheetId="5">#REF!</definedName>
    <definedName name="EL6M19" localSheetId="29">#REF!</definedName>
    <definedName name="EL6M19" localSheetId="23">#REF!</definedName>
    <definedName name="EL6M19" localSheetId="26">#REF!</definedName>
    <definedName name="EL6M19">#REF!</definedName>
    <definedName name="elect" localSheetId="13">#REF!</definedName>
    <definedName name="elect" localSheetId="15">#REF!</definedName>
    <definedName name="elect" localSheetId="16">#REF!</definedName>
    <definedName name="elect" localSheetId="20">#REF!</definedName>
    <definedName name="elect" localSheetId="22">#REF!</definedName>
    <definedName name="elect" localSheetId="30">#REF!</definedName>
    <definedName name="elect" localSheetId="12">#REF!</definedName>
    <definedName name="elect" localSheetId="5">#REF!</definedName>
    <definedName name="elect" localSheetId="29">#REF!</definedName>
    <definedName name="elect" localSheetId="35">#REF!</definedName>
    <definedName name="elect" localSheetId="23">#REF!</definedName>
    <definedName name="elect" localSheetId="26">#REF!</definedName>
    <definedName name="elect">#REF!</definedName>
    <definedName name="Emerging_HTML_AREA" localSheetId="13">#REF!</definedName>
    <definedName name="Emerging_HTML_AREA" localSheetId="15">#REF!</definedName>
    <definedName name="Emerging_HTML_AREA" localSheetId="16">#REF!</definedName>
    <definedName name="Emerging_HTML_AREA" localSheetId="20">#REF!</definedName>
    <definedName name="Emerging_HTML_AREA" localSheetId="22">#REF!</definedName>
    <definedName name="Emerging_HTML_AREA" localSheetId="30">#REF!</definedName>
    <definedName name="Emerging_HTML_AREA" localSheetId="12">#REF!</definedName>
    <definedName name="Emerging_HTML_AREA" localSheetId="5">#REF!</definedName>
    <definedName name="Emerging_HTML_AREA" localSheetId="29">#REF!</definedName>
    <definedName name="Emerging_HTML_AREA" localSheetId="35">#REF!</definedName>
    <definedName name="Emerging_HTML_AREA" localSheetId="23">#REF!</definedName>
    <definedName name="Emerging_HTML_AREA" localSheetId="26">#REF!</definedName>
    <definedName name="Emerging_HTML_AREA">#REF!</definedName>
    <definedName name="EMETEL" localSheetId="13">#REF!</definedName>
    <definedName name="EMETEL" localSheetId="15">#REF!</definedName>
    <definedName name="EMETEL" localSheetId="16">#REF!</definedName>
    <definedName name="EMETEL" localSheetId="20">#REF!</definedName>
    <definedName name="EMETEL" localSheetId="22">#REF!</definedName>
    <definedName name="EMETEL" localSheetId="30">#REF!</definedName>
    <definedName name="EMETEL" localSheetId="12">#REF!</definedName>
    <definedName name="EMETEL" localSheetId="5">#REF!</definedName>
    <definedName name="EMETEL" localSheetId="29">#REF!</definedName>
    <definedName name="EMETEL" localSheetId="35">#REF!</definedName>
    <definedName name="EMETEL" localSheetId="23">#REF!</definedName>
    <definedName name="EMETEL" localSheetId="26">#REF!</definedName>
    <definedName name="EMETEL">#REF!</definedName>
    <definedName name="ENDA">#N/A</definedName>
    <definedName name="EONIA15" localSheetId="22">#REF!</definedName>
    <definedName name="EONIA15" localSheetId="30">#REF!</definedName>
    <definedName name="EONIA15" localSheetId="11">#REF!</definedName>
    <definedName name="EONIA15" localSheetId="5">#REF!</definedName>
    <definedName name="EONIA15" localSheetId="29">#REF!</definedName>
    <definedName name="EONIA15" localSheetId="23">#REF!</definedName>
    <definedName name="EONIA15" localSheetId="26">#REF!</definedName>
    <definedName name="EONIA15">#REF!</definedName>
    <definedName name="EONIA16" localSheetId="22">#REF!</definedName>
    <definedName name="EONIA16" localSheetId="30">#REF!</definedName>
    <definedName name="EONIA16" localSheetId="11">#REF!</definedName>
    <definedName name="EONIA16" localSheetId="5">#REF!</definedName>
    <definedName name="EONIA16" localSheetId="29">#REF!</definedName>
    <definedName name="EONIA16" localSheetId="23">#REF!</definedName>
    <definedName name="EONIA16" localSheetId="26">#REF!</definedName>
    <definedName name="EONIA16">#REF!</definedName>
    <definedName name="EONIA17" localSheetId="22">#REF!</definedName>
    <definedName name="EONIA17" localSheetId="30">#REF!</definedName>
    <definedName name="EONIA17" localSheetId="11">#REF!</definedName>
    <definedName name="EONIA17" localSheetId="5">#REF!</definedName>
    <definedName name="EONIA17" localSheetId="29">#REF!</definedName>
    <definedName name="EONIA17" localSheetId="23">#REF!</definedName>
    <definedName name="EONIA17" localSheetId="26">#REF!</definedName>
    <definedName name="EONIA17">#REF!</definedName>
    <definedName name="EONIA18" localSheetId="22">#REF!</definedName>
    <definedName name="EONIA18" localSheetId="30">#REF!</definedName>
    <definedName name="EONIA18" localSheetId="5">#REF!</definedName>
    <definedName name="EONIA18" localSheetId="29">#REF!</definedName>
    <definedName name="EONIA18" localSheetId="23">#REF!</definedName>
    <definedName name="EONIA18" localSheetId="26">#REF!</definedName>
    <definedName name="EONIA18">#REF!</definedName>
    <definedName name="EONIA19" localSheetId="22">#REF!</definedName>
    <definedName name="EONIA19" localSheetId="30">#REF!</definedName>
    <definedName name="EONIA19" localSheetId="5">#REF!</definedName>
    <definedName name="EONIA19" localSheetId="29">#REF!</definedName>
    <definedName name="EONIA19" localSheetId="23">#REF!</definedName>
    <definedName name="EONIA19" localSheetId="26">#REF!</definedName>
    <definedName name="EONIA19">#REF!</definedName>
    <definedName name="EONIA20" localSheetId="22">#REF!</definedName>
    <definedName name="EONIA20" localSheetId="30">#REF!</definedName>
    <definedName name="EONIA20" localSheetId="5">#REF!</definedName>
    <definedName name="EONIA20" localSheetId="29">#REF!</definedName>
    <definedName name="EONIA20" localSheetId="23">#REF!</definedName>
    <definedName name="EONIA20" localSheetId="26">#REF!</definedName>
    <definedName name="EONIA20">#REF!</definedName>
    <definedName name="equal_TLC" localSheetId="13">[30]Graf14_Graf15!#REF!</definedName>
    <definedName name="equal_TLC" localSheetId="15">[30]Graf14_Graf15!#REF!</definedName>
    <definedName name="equal_TLC" localSheetId="16">[30]Graf14_Graf15!#REF!</definedName>
    <definedName name="equal_TLC" localSheetId="20">[30]Graf14_Graf15!#REF!</definedName>
    <definedName name="equal_TLC" localSheetId="12">[30]Graf14_Graf15!#REF!</definedName>
    <definedName name="equal_TLC" localSheetId="35">[30]Graf14_Graf15!#REF!</definedName>
    <definedName name="equal_TLC" localSheetId="23">[30]Graf14_Graf15!#REF!</definedName>
    <definedName name="equal_TLC">[30]Graf14_Graf15!#REF!</definedName>
    <definedName name="ExitWRS">[51]Main!$AB$25</definedName>
    <definedName name="fdfs" localSheetId="3" hidden="1">{"Riqfin97",#N/A,FALSE,"Tran";"Riqfinpro",#N/A,FALSE,"Tran"}</definedName>
    <definedName name="fdfs" localSheetId="13" hidden="1">{"Riqfin97",#N/A,FALSE,"Tran";"Riqfinpro",#N/A,FALSE,"Tran"}</definedName>
    <definedName name="fdfs" localSheetId="15" hidden="1">{"Riqfin97",#N/A,FALSE,"Tran";"Riqfinpro",#N/A,FALSE,"Tran"}</definedName>
    <definedName name="fdfs" localSheetId="16" hidden="1">{"Riqfin97",#N/A,FALSE,"Tran";"Riqfinpro",#N/A,FALSE,"Tran"}</definedName>
    <definedName name="fdfs" localSheetId="20" hidden="1">{"Riqfin97",#N/A,FALSE,"Tran";"Riqfinpro",#N/A,FALSE,"Tran"}</definedName>
    <definedName name="fdfs" localSheetId="21" hidden="1">{"Riqfin97",#N/A,FALSE,"Tran";"Riqfinpro",#N/A,FALSE,"Tran"}</definedName>
    <definedName name="fdfs" localSheetId="22" hidden="1">{"Riqfin97",#N/A,FALSE,"Tran";"Riqfinpro",#N/A,FALSE,"Tran"}</definedName>
    <definedName name="fdfs" localSheetId="24" hidden="1">{"Riqfin97",#N/A,FALSE,"Tran";"Riqfinpro",#N/A,FALSE,"Tran"}</definedName>
    <definedName name="fdfs" localSheetId="25" hidden="1">{"Riqfin97",#N/A,FALSE,"Tran";"Riqfinpro",#N/A,FALSE,"Tran"}</definedName>
    <definedName name="fdfs" localSheetId="30" hidden="1">{"Riqfin97",#N/A,FALSE,"Tran";"Riqfinpro",#N/A,FALSE,"Tran"}</definedName>
    <definedName name="fdfs" localSheetId="4" hidden="1">{"Riqfin97",#N/A,FALSE,"Tran";"Riqfinpro",#N/A,FALSE,"Tran"}</definedName>
    <definedName name="fdfs" localSheetId="6" hidden="1">{"Riqfin97",#N/A,FALSE,"Tran";"Riqfinpro",#N/A,FALSE,"Tran"}</definedName>
    <definedName name="fdfs" localSheetId="10" hidden="1">{"Riqfin97",#N/A,FALSE,"Tran";"Riqfinpro",#N/A,FALSE,"Tran"}</definedName>
    <definedName name="fdfs" localSheetId="11" hidden="1">{"Riqfin97",#N/A,FALSE,"Tran";"Riqfinpro",#N/A,FALSE,"Tran"}</definedName>
    <definedName name="fdfs" localSheetId="12" hidden="1">{"Riqfin97",#N/A,FALSE,"Tran";"Riqfinpro",#N/A,FALSE,"Tran"}</definedName>
    <definedName name="fdfs" localSheetId="38" hidden="1">{"Riqfin97",#N/A,FALSE,"Tran";"Riqfinpro",#N/A,FALSE,"Tran"}</definedName>
    <definedName name="fdfs" localSheetId="5" hidden="1">{"Riqfin97",#N/A,FALSE,"Tran";"Riqfinpro",#N/A,FALSE,"Tran"}</definedName>
    <definedName name="fdfs" localSheetId="29" hidden="1">{"Riqfin97",#N/A,FALSE,"Tran";"Riqfinpro",#N/A,FALSE,"Tran"}</definedName>
    <definedName name="fdfs" localSheetId="33" hidden="1">{"Riqfin97",#N/A,FALSE,"Tran";"Riqfinpro",#N/A,FALSE,"Tran"}</definedName>
    <definedName name="fdfs" localSheetId="26" hidden="1">{"Riqfin97",#N/A,FALSE,"Tran";"Riqfinpro",#N/A,FALSE,"Tran"}</definedName>
    <definedName name="fdfs" hidden="1">{"Riqfin97",#N/A,FALSE,"Tran";"Riqfinpro",#N/A,FALSE,"Tran"}</definedName>
    <definedName name="ff" localSheetId="3" hidden="1">{"Tab1",#N/A,FALSE,"P";"Tab2",#N/A,FALSE,"P"}</definedName>
    <definedName name="ff" localSheetId="13" hidden="1">{"Tab1",#N/A,FALSE,"P";"Tab2",#N/A,FALSE,"P"}</definedName>
    <definedName name="ff" localSheetId="15" hidden="1">{"Tab1",#N/A,FALSE,"P";"Tab2",#N/A,FALSE,"P"}</definedName>
    <definedName name="ff" localSheetId="16" hidden="1">{"Tab1",#N/A,FALSE,"P";"Tab2",#N/A,FALSE,"P"}</definedName>
    <definedName name="ff" localSheetId="20" hidden="1">{"Tab1",#N/A,FALSE,"P";"Tab2",#N/A,FALSE,"P"}</definedName>
    <definedName name="ff" localSheetId="21" hidden="1">{"Tab1",#N/A,FALSE,"P";"Tab2",#N/A,FALSE,"P"}</definedName>
    <definedName name="ff" localSheetId="22" hidden="1">{"Tab1",#N/A,FALSE,"P";"Tab2",#N/A,FALSE,"P"}</definedName>
    <definedName name="ff" localSheetId="24" hidden="1">{"Tab1",#N/A,FALSE,"P";"Tab2",#N/A,FALSE,"P"}</definedName>
    <definedName name="ff" localSheetId="25" hidden="1">{"Tab1",#N/A,FALSE,"P";"Tab2",#N/A,FALSE,"P"}</definedName>
    <definedName name="ff" localSheetId="30"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1" hidden="1">{"Tab1",#N/A,FALSE,"P";"Tab2",#N/A,FALSE,"P"}</definedName>
    <definedName name="ff" localSheetId="12" hidden="1">{"Tab1",#N/A,FALSE,"P";"Tab2",#N/A,FALSE,"P"}</definedName>
    <definedName name="ff" localSheetId="38" hidden="1">{"Tab1",#N/A,FALSE,"P";"Tab2",#N/A,FALSE,"P"}</definedName>
    <definedName name="ff" localSheetId="5" hidden="1">{"Tab1",#N/A,FALSE,"P";"Tab2",#N/A,FALSE,"P"}</definedName>
    <definedName name="ff" localSheetId="29" hidden="1">{"Tab1",#N/A,FALSE,"P";"Tab2",#N/A,FALSE,"P"}</definedName>
    <definedName name="ff" localSheetId="33" hidden="1">{"Tab1",#N/A,FALSE,"P";"Tab2",#N/A,FALSE,"P"}</definedName>
    <definedName name="ff" localSheetId="35" hidden="1">{"Tab1",#N/A,FALSE,"P";"Tab2",#N/A,FALSE,"P"}</definedName>
    <definedName name="ff" localSheetId="26" hidden="1">{"Tab1",#N/A,FALSE,"P";"Tab2",#N/A,FALSE,"P"}</definedName>
    <definedName name="ff" hidden="1">{"Tab1",#N/A,FALSE,"P";"Tab2",#N/A,FALSE,"P"}</definedName>
    <definedName name="fff" localSheetId="3" hidden="1">{"Tab1",#N/A,FALSE,"P";"Tab2",#N/A,FALSE,"P"}</definedName>
    <definedName name="fff" localSheetId="13" hidden="1">{"Tab1",#N/A,FALSE,"P";"Tab2",#N/A,FALSE,"P"}</definedName>
    <definedName name="fff" localSheetId="15" hidden="1">{"Tab1",#N/A,FALSE,"P";"Tab2",#N/A,FALSE,"P"}</definedName>
    <definedName name="fff" localSheetId="16" hidden="1">{"Tab1",#N/A,FALSE,"P";"Tab2",#N/A,FALSE,"P"}</definedName>
    <definedName name="fff" localSheetId="20" hidden="1">{"Tab1",#N/A,FALSE,"P";"Tab2",#N/A,FALSE,"P"}</definedName>
    <definedName name="fff" localSheetId="21" hidden="1">{"Tab1",#N/A,FALSE,"P";"Tab2",#N/A,FALSE,"P"}</definedName>
    <definedName name="fff" localSheetId="22" hidden="1">{"Tab1",#N/A,FALSE,"P";"Tab2",#N/A,FALSE,"P"}</definedName>
    <definedName name="fff" localSheetId="24" hidden="1">{"Tab1",#N/A,FALSE,"P";"Tab2",#N/A,FALSE,"P"}</definedName>
    <definedName name="fff" localSheetId="25" hidden="1">{"Tab1",#N/A,FALSE,"P";"Tab2",#N/A,FALSE,"P"}</definedName>
    <definedName name="fff" localSheetId="30"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1" hidden="1">{"Tab1",#N/A,FALSE,"P";"Tab2",#N/A,FALSE,"P"}</definedName>
    <definedName name="fff" localSheetId="12" hidden="1">{"Tab1",#N/A,FALSE,"P";"Tab2",#N/A,FALSE,"P"}</definedName>
    <definedName name="fff" localSheetId="38" hidden="1">{"Tab1",#N/A,FALSE,"P";"Tab2",#N/A,FALSE,"P"}</definedName>
    <definedName name="fff" localSheetId="5" hidden="1">{"Tab1",#N/A,FALSE,"P";"Tab2",#N/A,FALSE,"P"}</definedName>
    <definedName name="fff" localSheetId="29" hidden="1">{"Tab1",#N/A,FALSE,"P";"Tab2",#N/A,FALSE,"P"}</definedName>
    <definedName name="fff" localSheetId="33" hidden="1">{"Tab1",#N/A,FALSE,"P";"Tab2",#N/A,FALSE,"P"}</definedName>
    <definedName name="fff" localSheetId="35" hidden="1">{"Tab1",#N/A,FALSE,"P";"Tab2",#N/A,FALSE,"P"}</definedName>
    <definedName name="fff" localSheetId="26" hidden="1">{"Tab1",#N/A,FALSE,"P";"Tab2",#N/A,FALSE,"P"}</definedName>
    <definedName name="fff" hidden="1">{"Tab1",#N/A,FALSE,"P";"Tab2",#N/A,FALSE,"P"}</definedName>
    <definedName name="ffff" localSheetId="13" hidden="1">'[52]Time series'!#REF!</definedName>
    <definedName name="ffff" localSheetId="15" hidden="1">'[52]Time series'!#REF!</definedName>
    <definedName name="ffff" localSheetId="16" hidden="1">'[52]Time series'!#REF!</definedName>
    <definedName name="ffff" localSheetId="12" hidden="1">'[52]Time series'!#REF!</definedName>
    <definedName name="ffff" localSheetId="38" hidden="1">'[52]Time series'!#REF!</definedName>
    <definedName name="ffff" localSheetId="23" hidden="1">'[52]Time series'!#REF!</definedName>
    <definedName name="ffff" hidden="1">'[52]Time series'!#REF!</definedName>
    <definedName name="fgfgfgf" localSheetId="13" hidden="1">'[52]Time series'!#REF!</definedName>
    <definedName name="fgfgfgf" localSheetId="15" hidden="1">'[52]Time series'!#REF!</definedName>
    <definedName name="fgfgfgf" localSheetId="16" hidden="1">'[52]Time series'!#REF!</definedName>
    <definedName name="fgfgfgf" localSheetId="12" hidden="1">'[52]Time series'!#REF!</definedName>
    <definedName name="fgfgfgf" localSheetId="38" hidden="1">'[52]Time series'!#REF!</definedName>
    <definedName name="fgfgfgf" localSheetId="23" hidden="1">'[52]Time series'!#REF!</definedName>
    <definedName name="fgfgfgf" hidden="1">'[52]Time series'!#REF!</definedName>
    <definedName name="Fig8.2a" localSheetId="13">#REF!</definedName>
    <definedName name="Fig8.2a" localSheetId="15">#REF!</definedName>
    <definedName name="Fig8.2a" localSheetId="16">#REF!</definedName>
    <definedName name="Fig8.2a" localSheetId="20">#REF!</definedName>
    <definedName name="Fig8.2a" localSheetId="22">#REF!</definedName>
    <definedName name="Fig8.2a" localSheetId="30">#REF!</definedName>
    <definedName name="Fig8.2a" localSheetId="12">#REF!</definedName>
    <definedName name="Fig8.2a" localSheetId="5">#REF!</definedName>
    <definedName name="Fig8.2a" localSheetId="29">#REF!</definedName>
    <definedName name="Fig8.2a" localSheetId="35">#REF!</definedName>
    <definedName name="Fig8.2a" localSheetId="23">#REF!</definedName>
    <definedName name="Fig8.2a" localSheetId="26">#REF!</definedName>
    <definedName name="Fig8.2a">#REF!</definedName>
    <definedName name="fill" hidden="1">'[53]Macroframework-Ver.1'!$A$1:$A$267</definedName>
    <definedName name="finan" localSheetId="13">#REF!</definedName>
    <definedName name="finan" localSheetId="15">#REF!</definedName>
    <definedName name="finan" localSheetId="16">#REF!</definedName>
    <definedName name="finan" localSheetId="20">#REF!</definedName>
    <definedName name="finan" localSheetId="22">#REF!</definedName>
    <definedName name="finan" localSheetId="30">#REF!</definedName>
    <definedName name="finan" localSheetId="12">#REF!</definedName>
    <definedName name="finan" localSheetId="5">#REF!</definedName>
    <definedName name="finan" localSheetId="29">#REF!</definedName>
    <definedName name="finan" localSheetId="35">#REF!</definedName>
    <definedName name="finan" localSheetId="23">#REF!</definedName>
    <definedName name="finan" localSheetId="26">#REF!</definedName>
    <definedName name="finan">#REF!</definedName>
    <definedName name="finan1" localSheetId="13">#REF!</definedName>
    <definedName name="finan1" localSheetId="15">#REF!</definedName>
    <definedName name="finan1" localSheetId="16">#REF!</definedName>
    <definedName name="finan1" localSheetId="20">#REF!</definedName>
    <definedName name="finan1" localSheetId="22">#REF!</definedName>
    <definedName name="finan1" localSheetId="30">#REF!</definedName>
    <definedName name="finan1" localSheetId="12">#REF!</definedName>
    <definedName name="finan1" localSheetId="5">#REF!</definedName>
    <definedName name="finan1" localSheetId="29">#REF!</definedName>
    <definedName name="finan1" localSheetId="35">#REF!</definedName>
    <definedName name="finan1" localSheetId="23">#REF!</definedName>
    <definedName name="finan1" localSheetId="26">#REF!</definedName>
    <definedName name="finan1">#REF!</definedName>
    <definedName name="Financing" localSheetId="3" hidden="1">{"Tab1",#N/A,FALSE,"P";"Tab2",#N/A,FALSE,"P"}</definedName>
    <definedName name="Financing" localSheetId="13" hidden="1">{"Tab1",#N/A,FALSE,"P";"Tab2",#N/A,FALSE,"P"}</definedName>
    <definedName name="Financing" localSheetId="15" hidden="1">{"Tab1",#N/A,FALSE,"P";"Tab2",#N/A,FALSE,"P"}</definedName>
    <definedName name="Financing" localSheetId="16" hidden="1">{"Tab1",#N/A,FALSE,"P";"Tab2",#N/A,FALSE,"P"}</definedName>
    <definedName name="Financing" localSheetId="20" hidden="1">{"Tab1",#N/A,FALSE,"P";"Tab2",#N/A,FALSE,"P"}</definedName>
    <definedName name="Financing" localSheetId="21" hidden="1">{"Tab1",#N/A,FALSE,"P";"Tab2",#N/A,FALSE,"P"}</definedName>
    <definedName name="Financing" localSheetId="22" hidden="1">{"Tab1",#N/A,FALSE,"P";"Tab2",#N/A,FALSE,"P"}</definedName>
    <definedName name="Financing" localSheetId="24" hidden="1">{"Tab1",#N/A,FALSE,"P";"Tab2",#N/A,FALSE,"P"}</definedName>
    <definedName name="Financing" localSheetId="25" hidden="1">{"Tab1",#N/A,FALSE,"P";"Tab2",#N/A,FALSE,"P"}</definedName>
    <definedName name="Financing" localSheetId="30"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1" hidden="1">{"Tab1",#N/A,FALSE,"P";"Tab2",#N/A,FALSE,"P"}</definedName>
    <definedName name="Financing" localSheetId="12" hidden="1">{"Tab1",#N/A,FALSE,"P";"Tab2",#N/A,FALSE,"P"}</definedName>
    <definedName name="Financing" localSheetId="38" hidden="1">{"Tab1",#N/A,FALSE,"P";"Tab2",#N/A,FALSE,"P"}</definedName>
    <definedName name="Financing" localSheetId="5" hidden="1">{"Tab1",#N/A,FALSE,"P";"Tab2",#N/A,FALSE,"P"}</definedName>
    <definedName name="Financing" localSheetId="29" hidden="1">{"Tab1",#N/A,FALSE,"P";"Tab2",#N/A,FALSE,"P"}</definedName>
    <definedName name="Financing" localSheetId="33" hidden="1">{"Tab1",#N/A,FALSE,"P";"Tab2",#N/A,FALSE,"P"}</definedName>
    <definedName name="Financing" localSheetId="35" hidden="1">{"Tab1",#N/A,FALSE,"P";"Tab2",#N/A,FALSE,"P"}</definedName>
    <definedName name="Financing" localSheetId="26" hidden="1">{"Tab1",#N/A,FALSE,"P";"Tab2",#N/A,FALSE,"P"}</definedName>
    <definedName name="Financing" hidden="1">{"Tab1",#N/A,FALSE,"P";"Tab2",#N/A,FALSE,"P"}</definedName>
    <definedName name="FISUM" localSheetId="13">#REF!</definedName>
    <definedName name="FISUM" localSheetId="15">#REF!</definedName>
    <definedName name="FISUM" localSheetId="16">#REF!</definedName>
    <definedName name="FISUM" localSheetId="20">#REF!</definedName>
    <definedName name="FISUM" localSheetId="22">#REF!</definedName>
    <definedName name="FISUM" localSheetId="30">#REF!</definedName>
    <definedName name="FISUM" localSheetId="12">#REF!</definedName>
    <definedName name="FISUM" localSheetId="5">#REF!</definedName>
    <definedName name="FISUM" localSheetId="29">#REF!</definedName>
    <definedName name="FISUM" localSheetId="35">#REF!</definedName>
    <definedName name="FISUM" localSheetId="23">#REF!</definedName>
    <definedName name="FISUM" localSheetId="26">#REF!</definedName>
    <definedName name="FISUM">#REF!</definedName>
    <definedName name="FLOPEC" localSheetId="13">#REF!</definedName>
    <definedName name="FLOPEC" localSheetId="15">#REF!</definedName>
    <definedName name="FLOPEC" localSheetId="16">#REF!</definedName>
    <definedName name="FLOPEC" localSheetId="20">#REF!</definedName>
    <definedName name="FLOPEC" localSheetId="22">#REF!</definedName>
    <definedName name="FLOPEC" localSheetId="30">#REF!</definedName>
    <definedName name="FLOPEC" localSheetId="12">#REF!</definedName>
    <definedName name="FLOPEC" localSheetId="5">#REF!</definedName>
    <definedName name="FLOPEC" localSheetId="29">#REF!</definedName>
    <definedName name="FLOPEC" localSheetId="35">#REF!</definedName>
    <definedName name="FLOPEC" localSheetId="23">#REF!</definedName>
    <definedName name="FLOPEC" localSheetId="26">#REF!</definedName>
    <definedName name="FLOPEC">#REF!</definedName>
    <definedName name="FMB" localSheetId="13">#REF!</definedName>
    <definedName name="FMB" localSheetId="15">#REF!</definedName>
    <definedName name="FMB" localSheetId="16">#REF!</definedName>
    <definedName name="FMB" localSheetId="20">#REF!</definedName>
    <definedName name="FMB" localSheetId="22">#REF!</definedName>
    <definedName name="FMB" localSheetId="30">#REF!</definedName>
    <definedName name="FMB" localSheetId="12">#REF!</definedName>
    <definedName name="FMB" localSheetId="5">#REF!</definedName>
    <definedName name="FMB" localSheetId="29">#REF!</definedName>
    <definedName name="FMB" localSheetId="35">#REF!</definedName>
    <definedName name="FMB" localSheetId="23">#REF!</definedName>
    <definedName name="FMB" localSheetId="26">#REF!</definedName>
    <definedName name="FMB">#REF!</definedName>
    <definedName name="FODESEC" localSheetId="13">#REF!</definedName>
    <definedName name="FODESEC" localSheetId="15">#REF!</definedName>
    <definedName name="FODESEC" localSheetId="16">#REF!</definedName>
    <definedName name="FODESEC" localSheetId="20">#REF!</definedName>
    <definedName name="FODESEC" localSheetId="22">#REF!</definedName>
    <definedName name="FODESEC" localSheetId="30">#REF!</definedName>
    <definedName name="FODESEC" localSheetId="12">#REF!</definedName>
    <definedName name="FODESEC" localSheetId="5">#REF!</definedName>
    <definedName name="FODESEC" localSheetId="29">#REF!</definedName>
    <definedName name="FODESEC" localSheetId="35">#REF!</definedName>
    <definedName name="FODESEC" localSheetId="23">#REF!</definedName>
    <definedName name="FODESEC" localSheetId="26">#REF!</definedName>
    <definedName name="FODESEC">#REF!</definedName>
    <definedName name="FOREXPORT" localSheetId="35">[6]H!$A$2:$F$86</definedName>
    <definedName name="FOREXPORT">[23]H!$A$2:$F$86</definedName>
    <definedName name="fsd" localSheetId="13" hidden="1">#REF!</definedName>
    <definedName name="fsd" localSheetId="15" hidden="1">#REF!</definedName>
    <definedName name="fsd" localSheetId="16" hidden="1">#REF!</definedName>
    <definedName name="fsd" localSheetId="20" hidden="1">#REF!</definedName>
    <definedName name="fsd" localSheetId="22" hidden="1">#REF!</definedName>
    <definedName name="fsd" localSheetId="30" hidden="1">#REF!</definedName>
    <definedName name="fsd" localSheetId="12" hidden="1">#REF!</definedName>
    <definedName name="fsd" localSheetId="38" hidden="1">#REF!</definedName>
    <definedName name="fsd" localSheetId="5" hidden="1">#REF!</definedName>
    <definedName name="fsd" localSheetId="29" hidden="1">#REF!</definedName>
    <definedName name="fsd" localSheetId="23" hidden="1">#REF!</definedName>
    <definedName name="fsd" localSheetId="26" hidden="1">#REF!</definedName>
    <definedName name="fsd" hidden="1">#REF!</definedName>
    <definedName name="fsdfsdfasdfasdfasd" localSheetId="13" hidden="1">#REF!</definedName>
    <definedName name="fsdfsdfasdfasdfasd" localSheetId="15" hidden="1">#REF!</definedName>
    <definedName name="fsdfsdfasdfasdfasd" localSheetId="16" hidden="1">#REF!</definedName>
    <definedName name="fsdfsdfasdfasdfasd" localSheetId="20" hidden="1">#REF!</definedName>
    <definedName name="fsdfsdfasdfasdfasd" localSheetId="22" hidden="1">#REF!</definedName>
    <definedName name="fsdfsdfasdfasdfasd" localSheetId="30" hidden="1">#REF!</definedName>
    <definedName name="fsdfsdfasdfasdfasd" localSheetId="12" hidden="1">#REF!</definedName>
    <definedName name="fsdfsdfasdfasdfasd" localSheetId="38" hidden="1">#REF!</definedName>
    <definedName name="fsdfsdfasdfasdfasd" localSheetId="5" hidden="1">#REF!</definedName>
    <definedName name="fsdfsdfasdfasdfasd" localSheetId="29" hidden="1">#REF!</definedName>
    <definedName name="fsdfsdfasdfasdfasd" localSheetId="23" hidden="1">#REF!</definedName>
    <definedName name="fsdfsdfasdfasdfasd" localSheetId="26" hidden="1">#REF!</definedName>
    <definedName name="fsdfsdfasdfasdfasd" hidden="1">#REF!</definedName>
    <definedName name="FUNDOBL" localSheetId="13">#REF!</definedName>
    <definedName name="FUNDOBL" localSheetId="15">#REF!</definedName>
    <definedName name="FUNDOBL" localSheetId="16">#REF!</definedName>
    <definedName name="FUNDOBL" localSheetId="20">#REF!</definedName>
    <definedName name="FUNDOBL" localSheetId="22">#REF!</definedName>
    <definedName name="FUNDOBL" localSheetId="30">#REF!</definedName>
    <definedName name="FUNDOBL" localSheetId="11">#REF!</definedName>
    <definedName name="FUNDOBL" localSheetId="12">#REF!</definedName>
    <definedName name="FUNDOBL" localSheetId="5">#REF!</definedName>
    <definedName name="FUNDOBL" localSheetId="29">#REF!</definedName>
    <definedName name="FUNDOBL" localSheetId="35">#REF!</definedName>
    <definedName name="FUNDOBL" localSheetId="23">#REF!</definedName>
    <definedName name="FUNDOBL" localSheetId="26">#REF!</definedName>
    <definedName name="FUNDOBL">#REF!</definedName>
    <definedName name="FUNDOBLB" localSheetId="13">#REF!</definedName>
    <definedName name="FUNDOBLB" localSheetId="15">#REF!</definedName>
    <definedName name="FUNDOBLB" localSheetId="16">#REF!</definedName>
    <definedName name="FUNDOBLB" localSheetId="20">#REF!</definedName>
    <definedName name="FUNDOBLB" localSheetId="22">#REF!</definedName>
    <definedName name="FUNDOBLB" localSheetId="30">#REF!</definedName>
    <definedName name="FUNDOBLB" localSheetId="12">#REF!</definedName>
    <definedName name="FUNDOBLB" localSheetId="5">#REF!</definedName>
    <definedName name="FUNDOBLB" localSheetId="29">#REF!</definedName>
    <definedName name="FUNDOBLB" localSheetId="35">#REF!</definedName>
    <definedName name="FUNDOBLB" localSheetId="23">#REF!</definedName>
    <definedName name="FUNDOBLB" localSheetId="26">#REF!</definedName>
    <definedName name="FUNDOBLB">#REF!</definedName>
    <definedName name="g" localSheetId="13">#REF!</definedName>
    <definedName name="g" localSheetId="15">#REF!</definedName>
    <definedName name="g" localSheetId="16">#REF!</definedName>
    <definedName name="g" localSheetId="20">#REF!</definedName>
    <definedName name="g" localSheetId="22">#REF!</definedName>
    <definedName name="g" localSheetId="30">#REF!</definedName>
    <definedName name="g" localSheetId="12">#REF!</definedName>
    <definedName name="g" localSheetId="5">#REF!</definedName>
    <definedName name="g" localSheetId="29">#REF!</definedName>
    <definedName name="g" localSheetId="35">#REF!</definedName>
    <definedName name="g" localSheetId="23">#REF!</definedName>
    <definedName name="g" localSheetId="26">#REF!</definedName>
    <definedName name="g">#REF!</definedName>
    <definedName name="GCB" localSheetId="13">#REF!</definedName>
    <definedName name="GCB" localSheetId="15">#REF!</definedName>
    <definedName name="GCB" localSheetId="16">#REF!</definedName>
    <definedName name="GCB" localSheetId="20">#REF!</definedName>
    <definedName name="GCB" localSheetId="22">#REF!</definedName>
    <definedName name="GCB" localSheetId="30">#REF!</definedName>
    <definedName name="GCB" localSheetId="12">#REF!</definedName>
    <definedName name="GCB" localSheetId="5">#REF!</definedName>
    <definedName name="GCB" localSheetId="29">#REF!</definedName>
    <definedName name="GCB" localSheetId="35">#REF!</definedName>
    <definedName name="GCB" localSheetId="23">#REF!</definedName>
    <definedName name="GCB" localSheetId="26">#REF!</definedName>
    <definedName name="GCB">#REF!</definedName>
    <definedName name="GCB_NGDP">#N/A</definedName>
    <definedName name="GCEI" localSheetId="13">#REF!</definedName>
    <definedName name="GCEI" localSheetId="15">#REF!</definedName>
    <definedName name="GCEI" localSheetId="16">#REF!</definedName>
    <definedName name="GCEI" localSheetId="20">#REF!</definedName>
    <definedName name="GCEI" localSheetId="22">#REF!</definedName>
    <definedName name="GCEI" localSheetId="30">#REF!</definedName>
    <definedName name="GCEI" localSheetId="12">#REF!</definedName>
    <definedName name="GCEI" localSheetId="5">#REF!</definedName>
    <definedName name="GCEI" localSheetId="29">#REF!</definedName>
    <definedName name="GCEI" localSheetId="35">#REF!</definedName>
    <definedName name="GCEI" localSheetId="23">#REF!</definedName>
    <definedName name="GCEI" localSheetId="26">#REF!</definedName>
    <definedName name="GCEI">#REF!</definedName>
    <definedName name="GCENL" localSheetId="13">#REF!</definedName>
    <definedName name="GCENL" localSheetId="15">#REF!</definedName>
    <definedName name="GCENL" localSheetId="16">#REF!</definedName>
    <definedName name="GCENL" localSheetId="20">#REF!</definedName>
    <definedName name="GCENL" localSheetId="22">#REF!</definedName>
    <definedName name="GCENL" localSheetId="30">#REF!</definedName>
    <definedName name="GCENL" localSheetId="12">#REF!</definedName>
    <definedName name="GCENL" localSheetId="5">#REF!</definedName>
    <definedName name="GCENL" localSheetId="29">#REF!</definedName>
    <definedName name="GCENL" localSheetId="35">#REF!</definedName>
    <definedName name="GCENL" localSheetId="23">#REF!</definedName>
    <definedName name="GCENL" localSheetId="26">#REF!</definedName>
    <definedName name="GCENL">#REF!</definedName>
    <definedName name="GCND" localSheetId="13">#REF!</definedName>
    <definedName name="GCND" localSheetId="15">#REF!</definedName>
    <definedName name="GCND" localSheetId="16">#REF!</definedName>
    <definedName name="GCND" localSheetId="20">#REF!</definedName>
    <definedName name="GCND" localSheetId="22">#REF!</definedName>
    <definedName name="GCND" localSheetId="30">#REF!</definedName>
    <definedName name="GCND" localSheetId="12">#REF!</definedName>
    <definedName name="GCND" localSheetId="5">#REF!</definedName>
    <definedName name="GCND" localSheetId="29">#REF!</definedName>
    <definedName name="GCND" localSheetId="35">#REF!</definedName>
    <definedName name="GCND" localSheetId="23">#REF!</definedName>
    <definedName name="GCND" localSheetId="26">#REF!</definedName>
    <definedName name="GCND">#REF!</definedName>
    <definedName name="GCND_NGDP" localSheetId="13">#REF!</definedName>
    <definedName name="GCND_NGDP" localSheetId="15">#REF!</definedName>
    <definedName name="GCND_NGDP" localSheetId="16">#REF!</definedName>
    <definedName name="GCND_NGDP" localSheetId="20">#REF!</definedName>
    <definedName name="GCND_NGDP" localSheetId="22">#REF!</definedName>
    <definedName name="GCND_NGDP" localSheetId="30">#REF!</definedName>
    <definedName name="GCND_NGDP" localSheetId="12">#REF!</definedName>
    <definedName name="GCND_NGDP" localSheetId="5">#REF!</definedName>
    <definedName name="GCND_NGDP" localSheetId="29">#REF!</definedName>
    <definedName name="GCND_NGDP" localSheetId="35">#REF!</definedName>
    <definedName name="GCND_NGDP" localSheetId="23">#REF!</definedName>
    <definedName name="GCND_NGDP" localSheetId="26">#REF!</definedName>
    <definedName name="GCND_NGDP">#REF!</definedName>
    <definedName name="GCRG" localSheetId="13">#REF!</definedName>
    <definedName name="GCRG" localSheetId="15">#REF!</definedName>
    <definedName name="GCRG" localSheetId="16">#REF!</definedName>
    <definedName name="GCRG" localSheetId="20">#REF!</definedName>
    <definedName name="GCRG" localSheetId="22">#REF!</definedName>
    <definedName name="GCRG" localSheetId="30">#REF!</definedName>
    <definedName name="GCRG" localSheetId="12">#REF!</definedName>
    <definedName name="GCRG" localSheetId="5">#REF!</definedName>
    <definedName name="GCRG" localSheetId="29">#REF!</definedName>
    <definedName name="GCRG" localSheetId="35">#REF!</definedName>
    <definedName name="GCRG" localSheetId="23">#REF!</definedName>
    <definedName name="GCRG" localSheetId="26">#REF!</definedName>
    <definedName name="GCRG">#REF!</definedName>
    <definedName name="ggb" localSheetId="35">'[54]budget-G'!$A$1:$W$109</definedName>
    <definedName name="ggb">'[55]budget-G'!$A$1:$W$109</definedName>
    <definedName name="GGB_NGDP">#N/A</definedName>
    <definedName name="ggbeu" localSheetId="13">#REF!</definedName>
    <definedName name="ggbeu" localSheetId="15">#REF!</definedName>
    <definedName name="ggbeu" localSheetId="16">#REF!</definedName>
    <definedName name="ggbeu" localSheetId="20">#REF!</definedName>
    <definedName name="ggbeu" localSheetId="22">#REF!</definedName>
    <definedName name="ggbeu" localSheetId="30">#REF!</definedName>
    <definedName name="ggbeu" localSheetId="12">#REF!</definedName>
    <definedName name="ggbeu" localSheetId="5">#REF!</definedName>
    <definedName name="ggbeu" localSheetId="29">#REF!</definedName>
    <definedName name="ggbeu" localSheetId="35">#REF!</definedName>
    <definedName name="ggbeu" localSheetId="23">#REF!</definedName>
    <definedName name="ggbeu" localSheetId="26">#REF!</definedName>
    <definedName name="ggbeu">#REF!</definedName>
    <definedName name="ggblg" localSheetId="13">#REF!</definedName>
    <definedName name="ggblg" localSheetId="15">#REF!</definedName>
    <definedName name="ggblg" localSheetId="16">#REF!</definedName>
    <definedName name="ggblg" localSheetId="20">#REF!</definedName>
    <definedName name="ggblg" localSheetId="22">#REF!</definedName>
    <definedName name="ggblg" localSheetId="30">#REF!</definedName>
    <definedName name="ggblg" localSheetId="12">#REF!</definedName>
    <definedName name="ggblg" localSheetId="5">#REF!</definedName>
    <definedName name="ggblg" localSheetId="29">#REF!</definedName>
    <definedName name="ggblg" localSheetId="35">#REF!</definedName>
    <definedName name="ggblg" localSheetId="23">#REF!</definedName>
    <definedName name="ggblg" localSheetId="26">#REF!</definedName>
    <definedName name="ggblg">#REF!</definedName>
    <definedName name="ggbls" localSheetId="13">#REF!</definedName>
    <definedName name="ggbls" localSheetId="15">#REF!</definedName>
    <definedName name="ggbls" localSheetId="16">#REF!</definedName>
    <definedName name="ggbls" localSheetId="20">#REF!</definedName>
    <definedName name="ggbls" localSheetId="22">#REF!</definedName>
    <definedName name="ggbls" localSheetId="30">#REF!</definedName>
    <definedName name="ggbls" localSheetId="12">#REF!</definedName>
    <definedName name="ggbls" localSheetId="5">#REF!</definedName>
    <definedName name="ggbls" localSheetId="29">#REF!</definedName>
    <definedName name="ggbls" localSheetId="35">#REF!</definedName>
    <definedName name="ggbls" localSheetId="23">#REF!</definedName>
    <definedName name="ggbls" localSheetId="26">#REF!</definedName>
    <definedName name="ggbls">#REF!</definedName>
    <definedName name="ggbss" localSheetId="13">#REF!</definedName>
    <definedName name="ggbss" localSheetId="15">#REF!</definedName>
    <definedName name="ggbss" localSheetId="16">#REF!</definedName>
    <definedName name="ggbss" localSheetId="20">#REF!</definedName>
    <definedName name="ggbss" localSheetId="22">#REF!</definedName>
    <definedName name="ggbss" localSheetId="30">#REF!</definedName>
    <definedName name="ggbss" localSheetId="12">#REF!</definedName>
    <definedName name="ggbss" localSheetId="5">#REF!</definedName>
    <definedName name="ggbss" localSheetId="29">#REF!</definedName>
    <definedName name="ggbss" localSheetId="35">#REF!</definedName>
    <definedName name="ggbss" localSheetId="23">#REF!</definedName>
    <definedName name="ggbss" localSheetId="26">#REF!</definedName>
    <definedName name="ggbss">#REF!</definedName>
    <definedName name="gge" localSheetId="35">[54]Expenditures!$A$1:$AC$62</definedName>
    <definedName name="gge">[55]Expenditures!$A$1:$AC$62</definedName>
    <definedName name="GGED" localSheetId="13">#REF!</definedName>
    <definedName name="GGED" localSheetId="15">#REF!</definedName>
    <definedName name="GGED" localSheetId="16">#REF!</definedName>
    <definedName name="GGED" localSheetId="20">#REF!</definedName>
    <definedName name="GGED" localSheetId="22">#REF!</definedName>
    <definedName name="GGED" localSheetId="30">#REF!</definedName>
    <definedName name="GGED" localSheetId="12">#REF!</definedName>
    <definedName name="GGED" localSheetId="5">#REF!</definedName>
    <definedName name="GGED" localSheetId="29">#REF!</definedName>
    <definedName name="GGED" localSheetId="35">#REF!</definedName>
    <definedName name="GGED" localSheetId="23">#REF!</definedName>
    <definedName name="GGED" localSheetId="26">#REF!</definedName>
    <definedName name="GGED">#REF!</definedName>
    <definedName name="GGEI" localSheetId="13">#REF!</definedName>
    <definedName name="GGEI" localSheetId="15">#REF!</definedName>
    <definedName name="GGEI" localSheetId="16">#REF!</definedName>
    <definedName name="GGEI" localSheetId="20">#REF!</definedName>
    <definedName name="GGEI" localSheetId="22">#REF!</definedName>
    <definedName name="GGEI" localSheetId="30">#REF!</definedName>
    <definedName name="GGEI" localSheetId="12">#REF!</definedName>
    <definedName name="GGEI" localSheetId="5">#REF!</definedName>
    <definedName name="GGEI" localSheetId="29">#REF!</definedName>
    <definedName name="GGEI" localSheetId="35">#REF!</definedName>
    <definedName name="GGEI" localSheetId="23">#REF!</definedName>
    <definedName name="GGEI" localSheetId="26">#REF!</definedName>
    <definedName name="GGEI">#REF!</definedName>
    <definedName name="GGENL" localSheetId="13">#REF!</definedName>
    <definedName name="GGENL" localSheetId="15">#REF!</definedName>
    <definedName name="GGENL" localSheetId="16">#REF!</definedName>
    <definedName name="GGENL" localSheetId="20">#REF!</definedName>
    <definedName name="GGENL" localSheetId="22">#REF!</definedName>
    <definedName name="GGENL" localSheetId="30">#REF!</definedName>
    <definedName name="GGENL" localSheetId="12">#REF!</definedName>
    <definedName name="GGENL" localSheetId="5">#REF!</definedName>
    <definedName name="GGENL" localSheetId="29">#REF!</definedName>
    <definedName name="GGENL" localSheetId="35">#REF!</definedName>
    <definedName name="GGENL" localSheetId="23">#REF!</definedName>
    <definedName name="GGENL" localSheetId="26">#REF!</definedName>
    <definedName name="GGENL">#REF!</definedName>
    <definedName name="ggg" localSheetId="3" hidden="1">{"Riqfin97",#N/A,FALSE,"Tran";"Riqfinpro",#N/A,FALSE,"Tran"}</definedName>
    <definedName name="ggg" localSheetId="13" hidden="1">{"Riqfin97",#N/A,FALSE,"Tran";"Riqfinpro",#N/A,FALSE,"Tran"}</definedName>
    <definedName name="ggg" localSheetId="15" hidden="1">{"Riqfin97",#N/A,FALSE,"Tran";"Riqfinpro",#N/A,FALSE,"Tran"}</definedName>
    <definedName name="ggg" localSheetId="16" hidden="1">{"Riqfin97",#N/A,FALSE,"Tran";"Riqfinpro",#N/A,FALSE,"Tran"}</definedName>
    <definedName name="ggg" localSheetId="20" hidden="1">{"Riqfin97",#N/A,FALSE,"Tran";"Riqfinpro",#N/A,FALSE,"Tran"}</definedName>
    <definedName name="ggg" localSheetId="21" hidden="1">{"Riqfin97",#N/A,FALSE,"Tran";"Riqfinpro",#N/A,FALSE,"Tran"}</definedName>
    <definedName name="ggg" localSheetId="22" hidden="1">{"Riqfin97",#N/A,FALSE,"Tran";"Riqfinpro",#N/A,FALSE,"Tran"}</definedName>
    <definedName name="ggg" localSheetId="24" hidden="1">{"Riqfin97",#N/A,FALSE,"Tran";"Riqfinpro",#N/A,FALSE,"Tran"}</definedName>
    <definedName name="ggg" localSheetId="25" hidden="1">{"Riqfin97",#N/A,FALSE,"Tran";"Riqfinpro",#N/A,FALSE,"Tran"}</definedName>
    <definedName name="ggg" localSheetId="30"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1" hidden="1">{"Riqfin97",#N/A,FALSE,"Tran";"Riqfinpro",#N/A,FALSE,"Tran"}</definedName>
    <definedName name="ggg" localSheetId="12" hidden="1">{"Riqfin97",#N/A,FALSE,"Tran";"Riqfinpro",#N/A,FALSE,"Tran"}</definedName>
    <definedName name="ggg" localSheetId="38" hidden="1">{"Riqfin97",#N/A,FALSE,"Tran";"Riqfinpro",#N/A,FALSE,"Tran"}</definedName>
    <definedName name="ggg" localSheetId="5" hidden="1">{"Riqfin97",#N/A,FALSE,"Tran";"Riqfinpro",#N/A,FALSE,"Tran"}</definedName>
    <definedName name="ggg" localSheetId="29" hidden="1">{"Riqfin97",#N/A,FALSE,"Tran";"Riqfinpro",#N/A,FALSE,"Tran"}</definedName>
    <definedName name="ggg" localSheetId="33" hidden="1">{"Riqfin97",#N/A,FALSE,"Tran";"Riqfinpro",#N/A,FALSE,"Tran"}</definedName>
    <definedName name="ggg" localSheetId="35" hidden="1">{"Riqfin97",#N/A,FALSE,"Tran";"Riqfinpro",#N/A,FALSE,"Tran"}</definedName>
    <definedName name="ggg" localSheetId="26" hidden="1">{"Riqfin97",#N/A,FALSE,"Tran";"Riqfinpro",#N/A,FALSE,"Tran"}</definedName>
    <definedName name="ggg" hidden="1">{"Riqfin97",#N/A,FALSE,"Tran";"Riqfinpro",#N/A,FALSE,"Tran"}</definedName>
    <definedName name="ggggg" localSheetId="13" hidden="1">'[56]J(Priv.Cap)'!#REF!</definedName>
    <definedName name="ggggg" localSheetId="15" hidden="1">'[56]J(Priv.Cap)'!#REF!</definedName>
    <definedName name="ggggg" localSheetId="16" hidden="1">'[56]J(Priv.Cap)'!#REF!</definedName>
    <definedName name="ggggg" localSheetId="12" hidden="1">'[56]J(Priv.Cap)'!#REF!</definedName>
    <definedName name="ggggg" localSheetId="38" hidden="1">'[56]J(Priv.Cap)'!#REF!</definedName>
    <definedName name="ggggg" localSheetId="35" hidden="1">'[56]J(Priv.Cap)'!#REF!</definedName>
    <definedName name="ggggg" localSheetId="23" hidden="1">'[56]J(Priv.Cap)'!#REF!</definedName>
    <definedName name="ggggg" hidden="1">'[56]J(Priv.Cap)'!#REF!</definedName>
    <definedName name="ggggggg" localSheetId="35">#N/A</definedName>
    <definedName name="ggggggg">[24]!ggggggg</definedName>
    <definedName name="GGND" localSheetId="13">#REF!</definedName>
    <definedName name="GGND" localSheetId="15">#REF!</definedName>
    <definedName name="GGND" localSheetId="16">#REF!</definedName>
    <definedName name="GGND" localSheetId="20">#REF!</definedName>
    <definedName name="GGND" localSheetId="22">#REF!</definedName>
    <definedName name="GGND" localSheetId="30">#REF!</definedName>
    <definedName name="GGND" localSheetId="12">#REF!</definedName>
    <definedName name="GGND" localSheetId="5">#REF!</definedName>
    <definedName name="GGND" localSheetId="29">#REF!</definedName>
    <definedName name="GGND" localSheetId="35">#REF!</definedName>
    <definedName name="GGND" localSheetId="23">#REF!</definedName>
    <definedName name="GGND" localSheetId="26">#REF!</definedName>
    <definedName name="GGND">#REF!</definedName>
    <definedName name="ggr" localSheetId="35">[54]Revenues!$A$1:$AD$58</definedName>
    <definedName name="ggr">[55]Revenues!$A$1:$AD$58</definedName>
    <definedName name="GGRG" localSheetId="13">#REF!</definedName>
    <definedName name="GGRG" localSheetId="15">#REF!</definedName>
    <definedName name="GGRG" localSheetId="16">#REF!</definedName>
    <definedName name="GGRG" localSheetId="20">#REF!</definedName>
    <definedName name="GGRG" localSheetId="22">#REF!</definedName>
    <definedName name="GGRG" localSheetId="30">#REF!</definedName>
    <definedName name="GGRG" localSheetId="12">#REF!</definedName>
    <definedName name="GGRG" localSheetId="5">#REF!</definedName>
    <definedName name="GGRG" localSheetId="29">#REF!</definedName>
    <definedName name="GGRG" localSheetId="35">#REF!</definedName>
    <definedName name="GGRG" localSheetId="23">#REF!</definedName>
    <definedName name="GGRG" localSheetId="26">#REF!</definedName>
    <definedName name="GGRG">#REF!</definedName>
    <definedName name="ghfgf" localSheetId="13" hidden="1">'[5]Time series'!#REF!</definedName>
    <definedName name="ghfgf" localSheetId="15" hidden="1">'[5]Time series'!#REF!</definedName>
    <definedName name="ghfgf" localSheetId="16" hidden="1">'[5]Time series'!#REF!</definedName>
    <definedName name="ghfgf" localSheetId="12" hidden="1">'[5]Time series'!#REF!</definedName>
    <definedName name="ghfgf" localSheetId="38" hidden="1">'[5]Time series'!#REF!</definedName>
    <definedName name="ghfgf" localSheetId="23" hidden="1">'[5]Time series'!#REF!</definedName>
    <definedName name="ghfgf" hidden="1">'[5]Time series'!#REF!</definedName>
    <definedName name="gjgfgk" localSheetId="13" hidden="1">'[5]Time series'!#REF!</definedName>
    <definedName name="gjgfgk" localSheetId="15" hidden="1">'[5]Time series'!#REF!</definedName>
    <definedName name="gjgfgk" localSheetId="16" hidden="1">'[5]Time series'!#REF!</definedName>
    <definedName name="gjgfgk" localSheetId="12" hidden="1">'[5]Time series'!#REF!</definedName>
    <definedName name="gjgfgk" localSheetId="38" hidden="1">'[5]Time series'!#REF!</definedName>
    <definedName name="gjgfgk" localSheetId="23" hidden="1">'[5]Time series'!#REF!</definedName>
    <definedName name="gjgfgk" hidden="1">'[5]Time series'!#REF!</definedName>
    <definedName name="GPee_2" localSheetId="13">[30]Graf14_Graf15!#REF!</definedName>
    <definedName name="GPee_2" localSheetId="15">[30]Graf14_Graf15!#REF!</definedName>
    <definedName name="GPee_2" localSheetId="16">[30]Graf14_Graf15!#REF!</definedName>
    <definedName name="GPee_2" localSheetId="20">[30]Graf14_Graf15!#REF!</definedName>
    <definedName name="GPee_2" localSheetId="12">[30]Graf14_Graf15!#REF!</definedName>
    <definedName name="GPee_2" localSheetId="35">[30]Graf14_Graf15!#REF!</definedName>
    <definedName name="GPee_2" localSheetId="23">[30]Graf14_Graf15!#REF!</definedName>
    <definedName name="GPee_2">[30]Graf14_Graf15!#REF!</definedName>
    <definedName name="GPer_2" localSheetId="13">[30]Graf14_Graf15!#REF!</definedName>
    <definedName name="GPer_2" localSheetId="15">[30]Graf14_Graf15!#REF!</definedName>
    <definedName name="GPer_2" localSheetId="16">[30]Graf14_Graf15!#REF!</definedName>
    <definedName name="GPer_2" localSheetId="12">[30]Graf14_Graf15!#REF!</definedName>
    <definedName name="GPer_2" localSheetId="35">[30]Graf14_Graf15!#REF!</definedName>
    <definedName name="GPer_2" localSheetId="23">[30]Graf14_Graf15!#REF!</definedName>
    <definedName name="GPer_2">[30]Graf14_Graf15!#REF!</definedName>
    <definedName name="HDP" localSheetId="13">#REF!</definedName>
    <definedName name="HDP" localSheetId="15">#REF!</definedName>
    <definedName name="HDP" localSheetId="16">#REF!</definedName>
    <definedName name="HDP" localSheetId="20">'[57]Graf 47'!#REF!</definedName>
    <definedName name="HDP" localSheetId="21">'[57]Graf 47'!#REF!</definedName>
    <definedName name="HDP" localSheetId="22">'[57]Graf 47'!#REF!</definedName>
    <definedName name="HDP" localSheetId="24">#REF!</definedName>
    <definedName name="HDP" localSheetId="25">#REF!</definedName>
    <definedName name="HDP" localSheetId="30">'[57]Graf 47'!#REF!</definedName>
    <definedName name="HDP" localSheetId="11">'[57]Graf 47'!#REF!</definedName>
    <definedName name="HDP" localSheetId="12">#REF!</definedName>
    <definedName name="HDP" localSheetId="5">#REF!</definedName>
    <definedName name="HDP" localSheetId="29">'[57]Graf 47'!#REF!</definedName>
    <definedName name="HDP" localSheetId="23">#REF!</definedName>
    <definedName name="HDP" localSheetId="26">'[57]Graf 47'!#REF!</definedName>
    <definedName name="HDP">#REF!</definedName>
    <definedName name="HDPn_1n" localSheetId="3">[58]makro!$B$27</definedName>
    <definedName name="HDPn_1n" localSheetId="13">[59]makro!$B$27</definedName>
    <definedName name="HDPn_1n" localSheetId="15">[59]makro!$B$27</definedName>
    <definedName name="HDPn_1n" localSheetId="16">[59]makro!$B$27</definedName>
    <definedName name="HDPn_1n" localSheetId="20">[59]makro!$B$27</definedName>
    <definedName name="HDPn_1n" localSheetId="24">[59]makro!$B$27</definedName>
    <definedName name="HDPn_1n" localSheetId="25">[59]makro!$B$27</definedName>
    <definedName name="HDPn_1n" localSheetId="4">[58]makro!$B$27</definedName>
    <definedName name="HDPn_1n" localSheetId="6">[58]makro!$B$27</definedName>
    <definedName name="HDPn_1n" localSheetId="10">[58]makro!$B$27</definedName>
    <definedName name="HDPn_1n" localSheetId="12">[59]makro!$B$27</definedName>
    <definedName name="HDPn_1n" localSheetId="5">[58]makro!$B$27</definedName>
    <definedName name="HDPn_1n">[59]makro!$B$27</definedName>
    <definedName name="HDPn_2" localSheetId="3">[60]makro!$C$5</definedName>
    <definedName name="HDPn_2" localSheetId="20">[61]makro!$C$5</definedName>
    <definedName name="HDPn_2" localSheetId="24">[61]makro!$C$5</definedName>
    <definedName name="HDPn_2" localSheetId="25">[61]makro!$C$5</definedName>
    <definedName name="HDPn_2" localSheetId="4">[60]makro!$C$5</definedName>
    <definedName name="HDPn_2" localSheetId="6">[60]makro!$C$5</definedName>
    <definedName name="HDPn_2" localSheetId="10">[60]makro!$C$5</definedName>
    <definedName name="HDPn_2" localSheetId="5">[60]makro!$C$5</definedName>
    <definedName name="HDPn_2">[61]makro!$C$5</definedName>
    <definedName name="HDPn_2n" localSheetId="3">[60]makro!$C$27</definedName>
    <definedName name="HDPn_2n" localSheetId="20">[61]makro!$C$27</definedName>
    <definedName name="HDPn_2n" localSheetId="24">[61]makro!$C$27</definedName>
    <definedName name="HDPn_2n" localSheetId="25">[61]makro!$C$27</definedName>
    <definedName name="HDPn_2n" localSheetId="4">[60]makro!$C$27</definedName>
    <definedName name="HDPn_2n" localSheetId="6">[60]makro!$C$27</definedName>
    <definedName name="HDPn_2n" localSheetId="10">[60]makro!$C$27</definedName>
    <definedName name="HDPn_2n" localSheetId="5">[60]makro!$C$27</definedName>
    <definedName name="HDPn_2n">[61]makro!$C$27</definedName>
    <definedName name="HDPn_3" localSheetId="3">[60]makro!$D$5</definedName>
    <definedName name="HDPn_3" localSheetId="20">[61]makro!$D$5</definedName>
    <definedName name="HDPn_3" localSheetId="24">[61]makro!$D$5</definedName>
    <definedName name="HDPn_3" localSheetId="25">[61]makro!$D$5</definedName>
    <definedName name="HDPn_3" localSheetId="4">[60]makro!$D$5</definedName>
    <definedName name="HDPn_3" localSheetId="6">[60]makro!$D$5</definedName>
    <definedName name="HDPn_3" localSheetId="10">[60]makro!$D$5</definedName>
    <definedName name="HDPn_3" localSheetId="5">[60]makro!$D$5</definedName>
    <definedName name="HDPn_3">[61]makro!$D$5</definedName>
    <definedName name="HDPn_3n" localSheetId="3">[60]makro!$D$27</definedName>
    <definedName name="HDPn_3n" localSheetId="20">[61]makro!$D$27</definedName>
    <definedName name="HDPn_3n" localSheetId="24">[61]makro!$D$27</definedName>
    <definedName name="HDPn_3n" localSheetId="25">[61]makro!$D$27</definedName>
    <definedName name="HDPn_3n" localSheetId="4">[60]makro!$D$27</definedName>
    <definedName name="HDPn_3n" localSheetId="6">[60]makro!$D$27</definedName>
    <definedName name="HDPn_3n" localSheetId="10">[60]makro!$D$27</definedName>
    <definedName name="HDPn_3n" localSheetId="5">[60]makro!$D$27</definedName>
    <definedName name="HDPn_3n">[61]makro!$D$27</definedName>
    <definedName name="HDPn_4" localSheetId="3">[60]makro!$E$5</definedName>
    <definedName name="HDPn_4" localSheetId="20">[61]makro!$E$5</definedName>
    <definedName name="HDPn_4" localSheetId="24">[61]makro!$E$5</definedName>
    <definedName name="HDPn_4" localSheetId="25">[61]makro!$E$5</definedName>
    <definedName name="HDPn_4" localSheetId="4">[60]makro!$E$5</definedName>
    <definedName name="HDPn_4" localSheetId="6">[60]makro!$E$5</definedName>
    <definedName name="HDPn_4" localSheetId="10">[60]makro!$E$5</definedName>
    <definedName name="HDPn_4" localSheetId="5">[60]makro!$E$5</definedName>
    <definedName name="HDPn_4">[61]makro!$E$5</definedName>
    <definedName name="HDPn_4n" localSheetId="3">[60]makro!$E$27</definedName>
    <definedName name="HDPn_4n" localSheetId="20">[61]makro!$E$27</definedName>
    <definedName name="HDPn_4n" localSheetId="24">[61]makro!$E$27</definedName>
    <definedName name="HDPn_4n" localSheetId="25">[61]makro!$E$27</definedName>
    <definedName name="HDPn_4n" localSheetId="4">[60]makro!$E$27</definedName>
    <definedName name="HDPn_4n" localSheetId="6">[60]makro!$E$27</definedName>
    <definedName name="HDPn_4n" localSheetId="10">[60]makro!$E$27</definedName>
    <definedName name="HDPn_4n" localSheetId="5">[60]makro!$E$27</definedName>
    <definedName name="HDPn_4n">[61]makro!$E$27</definedName>
    <definedName name="HDPn_5" localSheetId="3">[60]makro!$F$5</definedName>
    <definedName name="HDPn_5" localSheetId="20">[61]makro!$F$5</definedName>
    <definedName name="HDPn_5" localSheetId="24">[61]makro!$F$5</definedName>
    <definedName name="HDPn_5" localSheetId="25">[61]makro!$F$5</definedName>
    <definedName name="HDPn_5" localSheetId="4">[60]makro!$F$5</definedName>
    <definedName name="HDPn_5" localSheetId="6">[60]makro!$F$5</definedName>
    <definedName name="HDPn_5" localSheetId="10">[60]makro!$F$5</definedName>
    <definedName name="HDPn_5" localSheetId="5">[60]makro!$F$5</definedName>
    <definedName name="HDPn_5">[61]makro!$F$5</definedName>
    <definedName name="HDPn_5n" localSheetId="3">[60]makro!$F$27</definedName>
    <definedName name="HDPn_5n" localSheetId="20">[61]makro!$F$27</definedName>
    <definedName name="HDPn_5n" localSheetId="24">[61]makro!$F$27</definedName>
    <definedName name="HDPn_5n" localSheetId="25">[61]makro!$F$27</definedName>
    <definedName name="HDPn_5n" localSheetId="4">[60]makro!$F$27</definedName>
    <definedName name="HDPn_5n" localSheetId="6">[60]makro!$F$27</definedName>
    <definedName name="HDPn_5n" localSheetId="10">[60]makro!$F$27</definedName>
    <definedName name="HDPn_5n" localSheetId="5">[60]makro!$F$27</definedName>
    <definedName name="HDPn_5n">[61]makro!$F$27</definedName>
    <definedName name="HDPn_6" localSheetId="3">[60]makro!$G$5</definedName>
    <definedName name="HDPn_6" localSheetId="20">[61]makro!$G$5</definedName>
    <definedName name="HDPn_6" localSheetId="24">[61]makro!$G$5</definedName>
    <definedName name="HDPn_6" localSheetId="25">[61]makro!$G$5</definedName>
    <definedName name="HDPn_6" localSheetId="4">[60]makro!$G$5</definedName>
    <definedName name="HDPn_6" localSheetId="6">[60]makro!$G$5</definedName>
    <definedName name="HDPn_6" localSheetId="10">[60]makro!$G$5</definedName>
    <definedName name="HDPn_6" localSheetId="5">[60]makro!$G$5</definedName>
    <definedName name="HDPn_6">[61]makro!$G$5</definedName>
    <definedName name="HDPn_6n" localSheetId="3">[60]makro!$G$27</definedName>
    <definedName name="HDPn_6n" localSheetId="20">[61]makro!$G$27</definedName>
    <definedName name="HDPn_6n" localSheetId="24">[61]makro!$G$27</definedName>
    <definedName name="HDPn_6n" localSheetId="25">[61]makro!$G$27</definedName>
    <definedName name="HDPn_6n" localSheetId="4">[60]makro!$G$27</definedName>
    <definedName name="HDPn_6n" localSheetId="6">[60]makro!$G$27</definedName>
    <definedName name="HDPn_6n" localSheetId="10">[60]makro!$G$27</definedName>
    <definedName name="HDPn_6n" localSheetId="5">[60]makro!$G$27</definedName>
    <definedName name="HDPn_6n">[61]makro!$G$27</definedName>
    <definedName name="HDPnbk_2" localSheetId="3">[60]makro!$C$16</definedName>
    <definedName name="HDPnbk_2" localSheetId="20">[61]makro!$C$16</definedName>
    <definedName name="HDPnbk_2" localSheetId="24">[61]makro!$C$16</definedName>
    <definedName name="HDPnbk_2" localSheetId="25">[61]makro!$C$16</definedName>
    <definedName name="HDPnbk_2" localSheetId="4">[60]makro!$C$16</definedName>
    <definedName name="HDPnbk_2" localSheetId="6">[60]makro!$C$16</definedName>
    <definedName name="HDPnbk_2" localSheetId="10">[60]makro!$C$16</definedName>
    <definedName name="HDPnbk_2" localSheetId="5">[60]makro!$C$16</definedName>
    <definedName name="HDPnbk_2">[61]makro!$C$16</definedName>
    <definedName name="HDPnbk_2n" localSheetId="3">[60]makro!$C$38</definedName>
    <definedName name="HDPnbk_2n" localSheetId="20">[61]makro!$C$38</definedName>
    <definedName name="HDPnbk_2n" localSheetId="24">[61]makro!$C$38</definedName>
    <definedName name="HDPnbk_2n" localSheetId="25">[61]makro!$C$38</definedName>
    <definedName name="HDPnbk_2n" localSheetId="4">[60]makro!$C$38</definedName>
    <definedName name="HDPnbk_2n" localSheetId="6">[60]makro!$C$38</definedName>
    <definedName name="HDPnbk_2n" localSheetId="10">[60]makro!$C$38</definedName>
    <definedName name="HDPnbk_2n" localSheetId="5">[60]makro!$C$38</definedName>
    <definedName name="HDPnbk_2n">[61]makro!$C$38</definedName>
    <definedName name="HDPnbk_3" localSheetId="3">[60]makro!$D$16</definedName>
    <definedName name="HDPnbk_3" localSheetId="20">[61]makro!$D$16</definedName>
    <definedName name="HDPnbk_3" localSheetId="24">[61]makro!$D$16</definedName>
    <definedName name="HDPnbk_3" localSheetId="25">[61]makro!$D$16</definedName>
    <definedName name="HDPnbk_3" localSheetId="4">[60]makro!$D$16</definedName>
    <definedName name="HDPnbk_3" localSheetId="6">[60]makro!$D$16</definedName>
    <definedName name="HDPnbk_3" localSheetId="10">[60]makro!$D$16</definedName>
    <definedName name="HDPnbk_3" localSheetId="5">[60]makro!$D$16</definedName>
    <definedName name="HDPnbk_3">[61]makro!$D$16</definedName>
    <definedName name="HDPnbk_3n" localSheetId="3">[60]makro!$D$38</definedName>
    <definedName name="HDPnbk_3n" localSheetId="20">[61]makro!$D$38</definedName>
    <definedName name="HDPnbk_3n" localSheetId="24">[61]makro!$D$38</definedName>
    <definedName name="HDPnbk_3n" localSheetId="25">[61]makro!$D$38</definedName>
    <definedName name="HDPnbk_3n" localSheetId="4">[60]makro!$D$38</definedName>
    <definedName name="HDPnbk_3n" localSheetId="6">[60]makro!$D$38</definedName>
    <definedName name="HDPnbk_3n" localSheetId="10">[60]makro!$D$38</definedName>
    <definedName name="HDPnbk_3n" localSheetId="5">[60]makro!$D$38</definedName>
    <definedName name="HDPnbk_3n">[61]makro!$D$38</definedName>
    <definedName name="HDPnbk_4" localSheetId="3">[60]makro!$E$16</definedName>
    <definedName name="HDPnbk_4" localSheetId="20">[61]makro!$E$16</definedName>
    <definedName name="HDPnbk_4" localSheetId="24">[61]makro!$E$16</definedName>
    <definedName name="HDPnbk_4" localSheetId="25">[61]makro!$E$16</definedName>
    <definedName name="HDPnbk_4" localSheetId="4">[60]makro!$E$16</definedName>
    <definedName name="HDPnbk_4" localSheetId="6">[60]makro!$E$16</definedName>
    <definedName name="HDPnbk_4" localSheetId="10">[60]makro!$E$16</definedName>
    <definedName name="HDPnbk_4" localSheetId="5">[60]makro!$E$16</definedName>
    <definedName name="HDPnbk_4">[61]makro!$E$16</definedName>
    <definedName name="HDPnbk_4n" localSheetId="3">[60]makro!$E$38</definedName>
    <definedName name="HDPnbk_4n" localSheetId="20">[61]makro!$E$38</definedName>
    <definedName name="HDPnbk_4n" localSheetId="24">[61]makro!$E$38</definedName>
    <definedName name="HDPnbk_4n" localSheetId="25">[61]makro!$E$38</definedName>
    <definedName name="HDPnbk_4n" localSheetId="4">[60]makro!$E$38</definedName>
    <definedName name="HDPnbk_4n" localSheetId="6">[60]makro!$E$38</definedName>
    <definedName name="HDPnbk_4n" localSheetId="10">[60]makro!$E$38</definedName>
    <definedName name="HDPnbk_4n" localSheetId="5">[60]makro!$E$38</definedName>
    <definedName name="HDPnbk_4n">[61]makro!$E$38</definedName>
    <definedName name="HDPnbk_5" localSheetId="3">[60]makro!$F$16</definedName>
    <definedName name="HDPnbk_5" localSheetId="20">[61]makro!$F$16</definedName>
    <definedName name="HDPnbk_5" localSheetId="24">[61]makro!$F$16</definedName>
    <definedName name="HDPnbk_5" localSheetId="25">[61]makro!$F$16</definedName>
    <definedName name="HDPnbk_5" localSheetId="4">[60]makro!$F$16</definedName>
    <definedName name="HDPnbk_5" localSheetId="6">[60]makro!$F$16</definedName>
    <definedName name="HDPnbk_5" localSheetId="10">[60]makro!$F$16</definedName>
    <definedName name="HDPnbk_5" localSheetId="5">[60]makro!$F$16</definedName>
    <definedName name="HDPnbk_5">[61]makro!$F$16</definedName>
    <definedName name="HDPnbk_5n" localSheetId="3">[60]makro!$F$38</definedName>
    <definedName name="HDPnbk_5n" localSheetId="20">[61]makro!$F$38</definedName>
    <definedName name="HDPnbk_5n" localSheetId="24">[61]makro!$F$38</definedName>
    <definedName name="HDPnbk_5n" localSheetId="25">[61]makro!$F$38</definedName>
    <definedName name="HDPnbk_5n" localSheetId="4">[60]makro!$F$38</definedName>
    <definedName name="HDPnbk_5n" localSheetId="6">[60]makro!$F$38</definedName>
    <definedName name="HDPnbk_5n" localSheetId="10">[60]makro!$F$38</definedName>
    <definedName name="HDPnbk_5n" localSheetId="5">[60]makro!$F$38</definedName>
    <definedName name="HDPnbk_5n">[61]makro!$F$38</definedName>
    <definedName name="HDPnbk_6" localSheetId="3">[60]makro!$G$16</definedName>
    <definedName name="HDPnbk_6" localSheetId="20">[61]makro!$G$16</definedName>
    <definedName name="HDPnbk_6" localSheetId="24">[61]makro!$G$16</definedName>
    <definedName name="HDPnbk_6" localSheetId="25">[61]makro!$G$16</definedName>
    <definedName name="HDPnbk_6" localSheetId="4">[60]makro!$G$16</definedName>
    <definedName name="HDPnbk_6" localSheetId="6">[60]makro!$G$16</definedName>
    <definedName name="HDPnbk_6" localSheetId="10">[60]makro!$G$16</definedName>
    <definedName name="HDPnbk_6" localSheetId="5">[60]makro!$G$16</definedName>
    <definedName name="HDPnbk_6">[61]makro!$G$16</definedName>
    <definedName name="HDPnbk_6n" localSheetId="3">[60]makro!$G$38</definedName>
    <definedName name="HDPnbk_6n" localSheetId="20">[61]makro!$G$38</definedName>
    <definedName name="HDPnbk_6n" localSheetId="24">[61]makro!$G$38</definedName>
    <definedName name="HDPnbk_6n" localSheetId="25">[61]makro!$G$38</definedName>
    <definedName name="HDPnbk_6n" localSheetId="4">[60]makro!$G$38</definedName>
    <definedName name="HDPnbk_6n" localSheetId="6">[60]makro!$G$38</definedName>
    <definedName name="HDPnbk_6n" localSheetId="10">[60]makro!$G$38</definedName>
    <definedName name="HDPnbk_6n" localSheetId="5">[60]makro!$G$38</definedName>
    <definedName name="HDPnbk_6n">[61]makro!$G$38</definedName>
    <definedName name="HDPr_2" localSheetId="3">[60]makro!$C$4</definedName>
    <definedName name="HDPr_2" localSheetId="20">[61]makro!$C$4</definedName>
    <definedName name="HDPr_2" localSheetId="24">[61]makro!$C$4</definedName>
    <definedName name="HDPr_2" localSheetId="25">[61]makro!$C$4</definedName>
    <definedName name="HDPr_2" localSheetId="4">[60]makro!$C$4</definedName>
    <definedName name="HDPr_2" localSheetId="6">[60]makro!$C$4</definedName>
    <definedName name="HDPr_2" localSheetId="10">[60]makro!$C$4</definedName>
    <definedName name="HDPr_2" localSheetId="5">[60]makro!$C$4</definedName>
    <definedName name="HDPr_2">[61]makro!$C$4</definedName>
    <definedName name="HDPr_2n" localSheetId="3">[60]makro!$C$26</definedName>
    <definedName name="HDPr_2n" localSheetId="20">[61]makro!$C$26</definedName>
    <definedName name="HDPr_2n" localSheetId="24">[61]makro!$C$26</definedName>
    <definedName name="HDPr_2n" localSheetId="25">[61]makro!$C$26</definedName>
    <definedName name="HDPr_2n" localSheetId="4">[60]makro!$C$26</definedName>
    <definedName name="HDPr_2n" localSheetId="6">[60]makro!$C$26</definedName>
    <definedName name="HDPr_2n" localSheetId="10">[60]makro!$C$26</definedName>
    <definedName name="HDPr_2n" localSheetId="5">[60]makro!$C$26</definedName>
    <definedName name="HDPr_2n">[61]makro!$C$26</definedName>
    <definedName name="HDPr_3" localSheetId="3">[60]makro!$D$4</definedName>
    <definedName name="HDPr_3" localSheetId="20">[61]makro!$D$4</definedName>
    <definedName name="HDPr_3" localSheetId="24">[61]makro!$D$4</definedName>
    <definedName name="HDPr_3" localSheetId="25">[61]makro!$D$4</definedName>
    <definedName name="HDPr_3" localSheetId="4">[60]makro!$D$4</definedName>
    <definedName name="HDPr_3" localSheetId="6">[60]makro!$D$4</definedName>
    <definedName name="HDPr_3" localSheetId="10">[60]makro!$D$4</definedName>
    <definedName name="HDPr_3" localSheetId="5">[60]makro!$D$4</definedName>
    <definedName name="HDPr_3">[61]makro!$D$4</definedName>
    <definedName name="HDPr_3n" localSheetId="3">[60]makro!$D$26</definedName>
    <definedName name="HDPr_3n" localSheetId="20">[61]makro!$D$26</definedName>
    <definedName name="HDPr_3n" localSheetId="24">[61]makro!$D$26</definedName>
    <definedName name="HDPr_3n" localSheetId="25">[61]makro!$D$26</definedName>
    <definedName name="HDPr_3n" localSheetId="4">[60]makro!$D$26</definedName>
    <definedName name="HDPr_3n" localSheetId="6">[60]makro!$D$26</definedName>
    <definedName name="HDPr_3n" localSheetId="10">[60]makro!$D$26</definedName>
    <definedName name="HDPr_3n" localSheetId="5">[60]makro!$D$26</definedName>
    <definedName name="HDPr_3n">[61]makro!$D$26</definedName>
    <definedName name="HDPr_4" localSheetId="3">[60]makro!$E$4</definedName>
    <definedName name="HDPr_4" localSheetId="20">[61]makro!$E$4</definedName>
    <definedName name="HDPr_4" localSheetId="24">[61]makro!$E$4</definedName>
    <definedName name="HDPr_4" localSheetId="25">[61]makro!$E$4</definedName>
    <definedName name="HDPr_4" localSheetId="4">[60]makro!$E$4</definedName>
    <definedName name="HDPr_4" localSheetId="6">[60]makro!$E$4</definedName>
    <definedName name="HDPr_4" localSheetId="10">[60]makro!$E$4</definedName>
    <definedName name="HDPr_4" localSheetId="5">[60]makro!$E$4</definedName>
    <definedName name="HDPr_4">[61]makro!$E$4</definedName>
    <definedName name="HDPr_4n" localSheetId="3">[60]makro!$E$26</definedName>
    <definedName name="HDPr_4n" localSheetId="20">[61]makro!$E$26</definedName>
    <definedName name="HDPr_4n" localSheetId="24">[61]makro!$E$26</definedName>
    <definedName name="HDPr_4n" localSheetId="25">[61]makro!$E$26</definedName>
    <definedName name="HDPr_4n" localSheetId="4">[60]makro!$E$26</definedName>
    <definedName name="HDPr_4n" localSheetId="6">[60]makro!$E$26</definedName>
    <definedName name="HDPr_4n" localSheetId="10">[60]makro!$E$26</definedName>
    <definedName name="HDPr_4n" localSheetId="5">[60]makro!$E$26</definedName>
    <definedName name="HDPr_4n">[61]makro!$E$26</definedName>
    <definedName name="HDPr_5" localSheetId="3">[60]makro!$F$4</definedName>
    <definedName name="HDPr_5" localSheetId="20">[61]makro!$F$4</definedName>
    <definedName name="HDPr_5" localSheetId="24">[61]makro!$F$4</definedName>
    <definedName name="HDPr_5" localSheetId="25">[61]makro!$F$4</definedName>
    <definedName name="HDPr_5" localSheetId="4">[60]makro!$F$4</definedName>
    <definedName name="HDPr_5" localSheetId="6">[60]makro!$F$4</definedName>
    <definedName name="HDPr_5" localSheetId="10">[60]makro!$F$4</definedName>
    <definedName name="HDPr_5" localSheetId="5">[60]makro!$F$4</definedName>
    <definedName name="HDPr_5">[61]makro!$F$4</definedName>
    <definedName name="HDPr_5n" localSheetId="3">[60]makro!$F$26</definedName>
    <definedName name="HDPr_5n" localSheetId="20">[61]makro!$F$26</definedName>
    <definedName name="HDPr_5n" localSheetId="24">[61]makro!$F$26</definedName>
    <definedName name="HDPr_5n" localSheetId="25">[61]makro!$F$26</definedName>
    <definedName name="HDPr_5n" localSheetId="4">[60]makro!$F$26</definedName>
    <definedName name="HDPr_5n" localSheetId="6">[60]makro!$F$26</definedName>
    <definedName name="HDPr_5n" localSheetId="10">[60]makro!$F$26</definedName>
    <definedName name="HDPr_5n" localSheetId="5">[60]makro!$F$26</definedName>
    <definedName name="HDPr_5n">[61]makro!$F$26</definedName>
    <definedName name="HDPr_6" localSheetId="3">[60]makro!$G$4</definedName>
    <definedName name="HDPr_6" localSheetId="20">[61]makro!$G$4</definedName>
    <definedName name="HDPr_6" localSheetId="24">[61]makro!$G$4</definedName>
    <definedName name="HDPr_6" localSheetId="25">[61]makro!$G$4</definedName>
    <definedName name="HDPr_6" localSheetId="4">[60]makro!$G$4</definedName>
    <definedName name="HDPr_6" localSheetId="6">[60]makro!$G$4</definedName>
    <definedName name="HDPr_6" localSheetId="10">[60]makro!$G$4</definedName>
    <definedName name="HDPr_6" localSheetId="5">[60]makro!$G$4</definedName>
    <definedName name="HDPr_6">[61]makro!$G$4</definedName>
    <definedName name="HDPr_6n" localSheetId="3">[60]makro!$G$26</definedName>
    <definedName name="HDPr_6n" localSheetId="20">[61]makro!$G$26</definedName>
    <definedName name="HDPr_6n" localSheetId="24">[61]makro!$G$26</definedName>
    <definedName name="HDPr_6n" localSheetId="25">[61]makro!$G$26</definedName>
    <definedName name="HDPr_6n" localSheetId="4">[60]makro!$G$26</definedName>
    <definedName name="HDPr_6n" localSheetId="6">[60]makro!$G$26</definedName>
    <definedName name="HDPr_6n" localSheetId="10">[60]makro!$G$26</definedName>
    <definedName name="HDPr_6n" localSheetId="5">[60]makro!$G$26</definedName>
    <definedName name="HDPr_6n">[61]makro!$G$26</definedName>
    <definedName name="help" localSheetId="13" hidden="1">'[5]Time series'!#REF!</definedName>
    <definedName name="help" localSheetId="15" hidden="1">'[5]Time series'!#REF!</definedName>
    <definedName name="help" localSheetId="16" hidden="1">'[5]Time series'!#REF!</definedName>
    <definedName name="help" localSheetId="20" hidden="1">'[5]Time series'!#REF!</definedName>
    <definedName name="help" localSheetId="12" hidden="1">'[5]Time series'!#REF!</definedName>
    <definedName name="help" localSheetId="38" hidden="1">'[5]Time series'!#REF!</definedName>
    <definedName name="help" localSheetId="23" hidden="1">'[5]Time series'!#REF!</definedName>
    <definedName name="help" hidden="1">'[5]Time series'!#REF!</definedName>
    <definedName name="hgfd" localSheetId="3" hidden="1">{#N/A,#N/A,FALSE,"I";#N/A,#N/A,FALSE,"J";#N/A,#N/A,FALSE,"K";#N/A,#N/A,FALSE,"L";#N/A,#N/A,FALSE,"M";#N/A,#N/A,FALSE,"N";#N/A,#N/A,FALSE,"O"}</definedName>
    <definedName name="hgfd" localSheetId="13" hidden="1">{#N/A,#N/A,FALSE,"I";#N/A,#N/A,FALSE,"J";#N/A,#N/A,FALSE,"K";#N/A,#N/A,FALSE,"L";#N/A,#N/A,FALSE,"M";#N/A,#N/A,FALSE,"N";#N/A,#N/A,FALSE,"O"}</definedName>
    <definedName name="hgfd" localSheetId="15" hidden="1">{#N/A,#N/A,FALSE,"I";#N/A,#N/A,FALSE,"J";#N/A,#N/A,FALSE,"K";#N/A,#N/A,FALSE,"L";#N/A,#N/A,FALSE,"M";#N/A,#N/A,FALSE,"N";#N/A,#N/A,FALSE,"O"}</definedName>
    <definedName name="hgfd" localSheetId="16" hidden="1">{#N/A,#N/A,FALSE,"I";#N/A,#N/A,FALSE,"J";#N/A,#N/A,FALSE,"K";#N/A,#N/A,FALSE,"L";#N/A,#N/A,FALSE,"M";#N/A,#N/A,FALSE,"N";#N/A,#N/A,FALSE,"O"}</definedName>
    <definedName name="hgfd" localSheetId="20" hidden="1">{#N/A,#N/A,FALSE,"I";#N/A,#N/A,FALSE,"J";#N/A,#N/A,FALSE,"K";#N/A,#N/A,FALSE,"L";#N/A,#N/A,FALSE,"M";#N/A,#N/A,FALSE,"N";#N/A,#N/A,FALSE,"O"}</definedName>
    <definedName name="hgfd" localSheetId="21" hidden="1">{#N/A,#N/A,FALSE,"I";#N/A,#N/A,FALSE,"J";#N/A,#N/A,FALSE,"K";#N/A,#N/A,FALSE,"L";#N/A,#N/A,FALSE,"M";#N/A,#N/A,FALSE,"N";#N/A,#N/A,FALSE,"O"}</definedName>
    <definedName name="hgfd" localSheetId="22" hidden="1">{#N/A,#N/A,FALSE,"I";#N/A,#N/A,FALSE,"J";#N/A,#N/A,FALSE,"K";#N/A,#N/A,FALSE,"L";#N/A,#N/A,FALSE,"M";#N/A,#N/A,FALSE,"N";#N/A,#N/A,FALSE,"O"}</definedName>
    <definedName name="hgfd" localSheetId="24" hidden="1">{#N/A,#N/A,FALSE,"I";#N/A,#N/A,FALSE,"J";#N/A,#N/A,FALSE,"K";#N/A,#N/A,FALSE,"L";#N/A,#N/A,FALSE,"M";#N/A,#N/A,FALSE,"N";#N/A,#N/A,FALSE,"O"}</definedName>
    <definedName name="hgfd" localSheetId="25" hidden="1">{#N/A,#N/A,FALSE,"I";#N/A,#N/A,FALSE,"J";#N/A,#N/A,FALSE,"K";#N/A,#N/A,FALSE,"L";#N/A,#N/A,FALSE,"M";#N/A,#N/A,FALSE,"N";#N/A,#N/A,FALSE,"O"}</definedName>
    <definedName name="hgfd" localSheetId="30" hidden="1">{#N/A,#N/A,FALSE,"I";#N/A,#N/A,FALSE,"J";#N/A,#N/A,FALSE,"K";#N/A,#N/A,FALSE,"L";#N/A,#N/A,FALSE,"M";#N/A,#N/A,FALSE,"N";#N/A,#N/A,FALSE,"O"}</definedName>
    <definedName name="hgfd" localSheetId="4" hidden="1">{#N/A,#N/A,FALSE,"I";#N/A,#N/A,FALSE,"J";#N/A,#N/A,FALSE,"K";#N/A,#N/A,FALSE,"L";#N/A,#N/A,FALSE,"M";#N/A,#N/A,FALSE,"N";#N/A,#N/A,FALSE,"O"}</definedName>
    <definedName name="hgfd" localSheetId="6"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2" hidden="1">{#N/A,#N/A,FALSE,"I";#N/A,#N/A,FALSE,"J";#N/A,#N/A,FALSE,"K";#N/A,#N/A,FALSE,"L";#N/A,#N/A,FALSE,"M";#N/A,#N/A,FALSE,"N";#N/A,#N/A,FALSE,"O"}</definedName>
    <definedName name="hgfd" localSheetId="38" hidden="1">{#N/A,#N/A,FALSE,"I";#N/A,#N/A,FALSE,"J";#N/A,#N/A,FALSE,"K";#N/A,#N/A,FALSE,"L";#N/A,#N/A,FALSE,"M";#N/A,#N/A,FALSE,"N";#N/A,#N/A,FALSE,"O"}</definedName>
    <definedName name="hgfd" localSheetId="5" hidden="1">{#N/A,#N/A,FALSE,"I";#N/A,#N/A,FALSE,"J";#N/A,#N/A,FALSE,"K";#N/A,#N/A,FALSE,"L";#N/A,#N/A,FALSE,"M";#N/A,#N/A,FALSE,"N";#N/A,#N/A,FALSE,"O"}</definedName>
    <definedName name="hgfd" localSheetId="29" hidden="1">{#N/A,#N/A,FALSE,"I";#N/A,#N/A,FALSE,"J";#N/A,#N/A,FALSE,"K";#N/A,#N/A,FALSE,"L";#N/A,#N/A,FALSE,"M";#N/A,#N/A,FALSE,"N";#N/A,#N/A,FALSE,"O"}</definedName>
    <definedName name="hgfd" localSheetId="33" hidden="1">{#N/A,#N/A,FALSE,"I";#N/A,#N/A,FALSE,"J";#N/A,#N/A,FALSE,"K";#N/A,#N/A,FALSE,"L";#N/A,#N/A,FALSE,"M";#N/A,#N/A,FALSE,"N";#N/A,#N/A,FALSE,"O"}</definedName>
    <definedName name="hgfd" localSheetId="26" hidden="1">{#N/A,#N/A,FALSE,"I";#N/A,#N/A,FALSE,"J";#N/A,#N/A,FALSE,"K";#N/A,#N/A,FALSE,"L";#N/A,#N/A,FALSE,"M";#N/A,#N/A,FALSE,"N";#N/A,#N/A,FALSE,"O"}</definedName>
    <definedName name="hgfd" hidden="1">{#N/A,#N/A,FALSE,"I";#N/A,#N/A,FALSE,"J";#N/A,#N/A,FALSE,"K";#N/A,#N/A,FALSE,"L";#N/A,#N/A,FALSE,"M";#N/A,#N/A,FALSE,"N";#N/A,#N/A,FALSE,"O"}</definedName>
    <definedName name="hhh" localSheetId="13" hidden="1">'[62]J(Priv.Cap)'!#REF!</definedName>
    <definedName name="hhh" localSheetId="15" hidden="1">'[62]J(Priv.Cap)'!#REF!</definedName>
    <definedName name="hhh" localSheetId="16" hidden="1">'[62]J(Priv.Cap)'!#REF!</definedName>
    <definedName name="hhh" localSheetId="12" hidden="1">'[62]J(Priv.Cap)'!#REF!</definedName>
    <definedName name="hhh" localSheetId="38" hidden="1">'[62]J(Priv.Cap)'!#REF!</definedName>
    <definedName name="hhh" localSheetId="35" hidden="1">'[62]J(Priv.Cap)'!#REF!</definedName>
    <definedName name="hhh" localSheetId="23" hidden="1">'[62]J(Priv.Cap)'!#REF!</definedName>
    <definedName name="hhh" hidden="1">'[62]J(Priv.Cap)'!#REF!</definedName>
    <definedName name="hhhhhhh" localSheetId="35">#N/A</definedName>
    <definedName name="hhhhhhh">[24]!hhhhhhh</definedName>
    <definedName name="hjjh" localSheetId="13" hidden="1">'[5]Time series'!#REF!</definedName>
    <definedName name="hjjh" localSheetId="15" hidden="1">'[5]Time series'!#REF!</definedName>
    <definedName name="hjjh" localSheetId="16" hidden="1">'[5]Time series'!#REF!</definedName>
    <definedName name="hjjh" localSheetId="12" hidden="1">'[5]Time series'!#REF!</definedName>
    <definedName name="hjjh" localSheetId="38" hidden="1">'[5]Time series'!#REF!</definedName>
    <definedName name="hjjh" localSheetId="23" hidden="1">'[5]Time series'!#REF!</definedName>
    <definedName name="hjjh" hidden="1">'[5]Time series'!#REF!</definedName>
    <definedName name="HTML_CodePage" hidden="1">1252</definedName>
    <definedName name="HTML_Control" localSheetId="3" hidden="1">{"'Resources'!$A$1:$W$34","'Balance Sheet'!$A$1:$W$58","'SFD'!$A$1:$J$52"}</definedName>
    <definedName name="HTML_Control" localSheetId="13"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20" hidden="1">{"'Resources'!$A$1:$W$34","'Balance Sheet'!$A$1:$W$58","'SFD'!$A$1:$J$52"}</definedName>
    <definedName name="HTML_Control" localSheetId="21" hidden="1">{"'Resources'!$A$1:$W$34","'Balance Sheet'!$A$1:$W$58","'SFD'!$A$1:$J$52"}</definedName>
    <definedName name="HTML_Control" localSheetId="22" hidden="1">{"'Resources'!$A$1:$W$34","'Balance Sheet'!$A$1:$W$58","'SFD'!$A$1:$J$52"}</definedName>
    <definedName name="HTML_Control" localSheetId="24" hidden="1">{"'Resources'!$A$1:$W$34","'Balance Sheet'!$A$1:$W$58","'SFD'!$A$1:$J$52"}</definedName>
    <definedName name="HTML_Control" localSheetId="25" hidden="1">{"'Resources'!$A$1:$W$34","'Balance Sheet'!$A$1:$W$58","'SFD'!$A$1:$J$52"}</definedName>
    <definedName name="HTML_Control" localSheetId="30" hidden="1">{"'Resources'!$A$1:$W$34","'Balance Sheet'!$A$1:$W$58","'SFD'!$A$1:$J$52"}</definedName>
    <definedName name="HTML_Control" localSheetId="4" hidden="1">{"'Resources'!$A$1:$W$34","'Balance Sheet'!$A$1:$W$58","'SFD'!$A$1:$J$52"}</definedName>
    <definedName name="HTML_Control" localSheetId="6"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2" hidden="1">{"'Resources'!$A$1:$W$34","'Balance Sheet'!$A$1:$W$58","'SFD'!$A$1:$J$52"}</definedName>
    <definedName name="HTML_Control" localSheetId="38" hidden="1">{"'Resources'!$A$1:$W$34","'Balance Sheet'!$A$1:$W$58","'SFD'!$A$1:$J$52"}</definedName>
    <definedName name="HTML_Control" localSheetId="5" hidden="1">{"'Resources'!$A$1:$W$34","'Balance Sheet'!$A$1:$W$58","'SFD'!$A$1:$J$52"}</definedName>
    <definedName name="HTML_Control" localSheetId="29" hidden="1">{"'Resources'!$A$1:$W$34","'Balance Sheet'!$A$1:$W$58","'SFD'!$A$1:$J$52"}</definedName>
    <definedName name="HTML_Control" localSheetId="33" hidden="1">{"'Resources'!$A$1:$W$34","'Balance Sheet'!$A$1:$W$58","'SFD'!$A$1:$J$52"}</definedName>
    <definedName name="HTML_Control" localSheetId="26"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13">#REF!</definedName>
    <definedName name="CHART" localSheetId="15">#REF!</definedName>
    <definedName name="CHART" localSheetId="16">#REF!</definedName>
    <definedName name="CHART" localSheetId="20">#REF!</definedName>
    <definedName name="CHART" localSheetId="22">#REF!</definedName>
    <definedName name="CHART" localSheetId="30">#REF!</definedName>
    <definedName name="CHART" localSheetId="12">#REF!</definedName>
    <definedName name="CHART" localSheetId="5">#REF!</definedName>
    <definedName name="CHART" localSheetId="29">#REF!</definedName>
    <definedName name="CHART" localSheetId="35">#REF!</definedName>
    <definedName name="CHART" localSheetId="23">#REF!</definedName>
    <definedName name="CHART" localSheetId="26">#REF!</definedName>
    <definedName name="CHART">#REF!</definedName>
    <definedName name="chart4" localSheetId="3" hidden="1">{#N/A,#N/A,FALSE,"CB";#N/A,#N/A,FALSE,"CMB";#N/A,#N/A,FALSE,"NBFI"}</definedName>
    <definedName name="chart4" localSheetId="13" hidden="1">{#N/A,#N/A,FALSE,"CB";#N/A,#N/A,FALSE,"CMB";#N/A,#N/A,FALSE,"NBFI"}</definedName>
    <definedName name="chart4" localSheetId="15" hidden="1">{#N/A,#N/A,FALSE,"CB";#N/A,#N/A,FALSE,"CMB";#N/A,#N/A,FALSE,"NBFI"}</definedName>
    <definedName name="chart4" localSheetId="16" hidden="1">{#N/A,#N/A,FALSE,"CB";#N/A,#N/A,FALSE,"CMB";#N/A,#N/A,FALSE,"NBFI"}</definedName>
    <definedName name="chart4" localSheetId="20" hidden="1">{#N/A,#N/A,FALSE,"CB";#N/A,#N/A,FALSE,"CMB";#N/A,#N/A,FALSE,"NBFI"}</definedName>
    <definedName name="chart4" localSheetId="21" hidden="1">{#N/A,#N/A,FALSE,"CB";#N/A,#N/A,FALSE,"CMB";#N/A,#N/A,FALSE,"NBFI"}</definedName>
    <definedName name="chart4" localSheetId="22" hidden="1">{#N/A,#N/A,FALSE,"CB";#N/A,#N/A,FALSE,"CMB";#N/A,#N/A,FALSE,"NBFI"}</definedName>
    <definedName name="chart4" localSheetId="24" hidden="1">{#N/A,#N/A,FALSE,"CB";#N/A,#N/A,FALSE,"CMB";#N/A,#N/A,FALSE,"NBFI"}</definedName>
    <definedName name="chart4" localSheetId="25" hidden="1">{#N/A,#N/A,FALSE,"CB";#N/A,#N/A,FALSE,"CMB";#N/A,#N/A,FALSE,"NBFI"}</definedName>
    <definedName name="chart4" localSheetId="30"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1" hidden="1">{#N/A,#N/A,FALSE,"CB";#N/A,#N/A,FALSE,"CMB";#N/A,#N/A,FALSE,"NBFI"}</definedName>
    <definedName name="chart4" localSheetId="12" hidden="1">{#N/A,#N/A,FALSE,"CB";#N/A,#N/A,FALSE,"CMB";#N/A,#N/A,FALSE,"NBFI"}</definedName>
    <definedName name="chart4" localSheetId="38" hidden="1">{#N/A,#N/A,FALSE,"CB";#N/A,#N/A,FALSE,"CMB";#N/A,#N/A,FALSE,"NBFI"}</definedName>
    <definedName name="chart4" localSheetId="5" hidden="1">{#N/A,#N/A,FALSE,"CB";#N/A,#N/A,FALSE,"CMB";#N/A,#N/A,FALSE,"NBFI"}</definedName>
    <definedName name="chart4" localSheetId="29" hidden="1">{#N/A,#N/A,FALSE,"CB";#N/A,#N/A,FALSE,"CMB";#N/A,#N/A,FALSE,"NBFI"}</definedName>
    <definedName name="chart4" localSheetId="33" hidden="1">{#N/A,#N/A,FALSE,"CB";#N/A,#N/A,FALSE,"CMB";#N/A,#N/A,FALSE,"NBFI"}</definedName>
    <definedName name="chart4" localSheetId="26" hidden="1">{#N/A,#N/A,FALSE,"CB";#N/A,#N/A,FALSE,"CMB";#N/A,#N/A,FALSE,"NBFI"}</definedName>
    <definedName name="chart4" hidden="1">{#N/A,#N/A,FALSE,"CB";#N/A,#N/A,FALSE,"CMB";#N/A,#N/A,FALSE,"NBFI"}</definedName>
    <definedName name="CHILE" localSheetId="13">#REF!</definedName>
    <definedName name="CHILE" localSheetId="15">#REF!</definedName>
    <definedName name="CHILE" localSheetId="16">#REF!</definedName>
    <definedName name="CHILE" localSheetId="20">#REF!</definedName>
    <definedName name="CHILE" localSheetId="22">#REF!</definedName>
    <definedName name="CHILE" localSheetId="30">#REF!</definedName>
    <definedName name="CHILE" localSheetId="12">#REF!</definedName>
    <definedName name="CHILE" localSheetId="5">#REF!</definedName>
    <definedName name="CHILE" localSheetId="29">#REF!</definedName>
    <definedName name="CHILE" localSheetId="35">#REF!</definedName>
    <definedName name="CHILE" localSheetId="23">#REF!</definedName>
    <definedName name="CHILE" localSheetId="26">#REF!</definedName>
    <definedName name="CHILE">#REF!</definedName>
    <definedName name="CHK" localSheetId="13">#REF!</definedName>
    <definedName name="CHK" localSheetId="15">#REF!</definedName>
    <definedName name="CHK" localSheetId="16">#REF!</definedName>
    <definedName name="CHK" localSheetId="20">#REF!</definedName>
    <definedName name="CHK" localSheetId="22">#REF!</definedName>
    <definedName name="CHK" localSheetId="30">#REF!</definedName>
    <definedName name="CHK" localSheetId="12">#REF!</definedName>
    <definedName name="CHK" localSheetId="5">#REF!</definedName>
    <definedName name="CHK" localSheetId="29">#REF!</definedName>
    <definedName name="CHK" localSheetId="35">#REF!</definedName>
    <definedName name="CHK" localSheetId="23">#REF!</definedName>
    <definedName name="CHK" localSheetId="26">#REF!</definedName>
    <definedName name="CHK">#REF!</definedName>
    <definedName name="i" localSheetId="13">#REF!</definedName>
    <definedName name="i" localSheetId="15">#REF!</definedName>
    <definedName name="i" localSheetId="16">#REF!</definedName>
    <definedName name="i" localSheetId="20">#REF!</definedName>
    <definedName name="i" localSheetId="22">#REF!</definedName>
    <definedName name="i" localSheetId="30">#REF!</definedName>
    <definedName name="i" localSheetId="12">#REF!</definedName>
    <definedName name="i" localSheetId="5">#REF!</definedName>
    <definedName name="i" localSheetId="29">#REF!</definedName>
    <definedName name="i" localSheetId="35">#REF!</definedName>
    <definedName name="i" localSheetId="23">#REF!</definedName>
    <definedName name="i" localSheetId="26">#REF!</definedName>
    <definedName name="i">#REF!</definedName>
    <definedName name="IESS" localSheetId="13">#REF!</definedName>
    <definedName name="IESS" localSheetId="15">#REF!</definedName>
    <definedName name="IESS" localSheetId="16">#REF!</definedName>
    <definedName name="IESS" localSheetId="20">#REF!</definedName>
    <definedName name="IESS" localSheetId="22">#REF!</definedName>
    <definedName name="IESS" localSheetId="30">#REF!</definedName>
    <definedName name="IESS" localSheetId="12">#REF!</definedName>
    <definedName name="IESS" localSheetId="5">#REF!</definedName>
    <definedName name="IESS" localSheetId="29">#REF!</definedName>
    <definedName name="IESS" localSheetId="35">#REF!</definedName>
    <definedName name="IESS" localSheetId="23">#REF!</definedName>
    <definedName name="IESS" localSheetId="26">#REF!</definedName>
    <definedName name="IESS">#REF!</definedName>
    <definedName name="ii" localSheetId="3" hidden="1">{"Tab1",#N/A,FALSE,"P";"Tab2",#N/A,FALSE,"P"}</definedName>
    <definedName name="ii" localSheetId="13" hidden="1">{"Tab1",#N/A,FALSE,"P";"Tab2",#N/A,FALSE,"P"}</definedName>
    <definedName name="ii" localSheetId="15" hidden="1">{"Tab1",#N/A,FALSE,"P";"Tab2",#N/A,FALSE,"P"}</definedName>
    <definedName name="ii" localSheetId="16" hidden="1">{"Tab1",#N/A,FALSE,"P";"Tab2",#N/A,FALSE,"P"}</definedName>
    <definedName name="ii" localSheetId="20" hidden="1">{"Tab1",#N/A,FALSE,"P";"Tab2",#N/A,FALSE,"P"}</definedName>
    <definedName name="ii" localSheetId="21" hidden="1">{"Tab1",#N/A,FALSE,"P";"Tab2",#N/A,FALSE,"P"}</definedName>
    <definedName name="ii" localSheetId="22" hidden="1">{"Tab1",#N/A,FALSE,"P";"Tab2",#N/A,FALSE,"P"}</definedName>
    <definedName name="ii" localSheetId="24" hidden="1">{"Tab1",#N/A,FALSE,"P";"Tab2",#N/A,FALSE,"P"}</definedName>
    <definedName name="ii" localSheetId="25" hidden="1">{"Tab1",#N/A,FALSE,"P";"Tab2",#N/A,FALSE,"P"}</definedName>
    <definedName name="ii" localSheetId="30"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1" hidden="1">{"Tab1",#N/A,FALSE,"P";"Tab2",#N/A,FALSE,"P"}</definedName>
    <definedName name="ii" localSheetId="12" hidden="1">{"Tab1",#N/A,FALSE,"P";"Tab2",#N/A,FALSE,"P"}</definedName>
    <definedName name="ii" localSheetId="38" hidden="1">{"Tab1",#N/A,FALSE,"P";"Tab2",#N/A,FALSE,"P"}</definedName>
    <definedName name="ii" localSheetId="5" hidden="1">{"Tab1",#N/A,FALSE,"P";"Tab2",#N/A,FALSE,"P"}</definedName>
    <definedName name="ii" localSheetId="29" hidden="1">{"Tab1",#N/A,FALSE,"P";"Tab2",#N/A,FALSE,"P"}</definedName>
    <definedName name="ii" localSheetId="33" hidden="1">{"Tab1",#N/A,FALSE,"P";"Tab2",#N/A,FALSE,"P"}</definedName>
    <definedName name="ii" localSheetId="35" hidden="1">{"Tab1",#N/A,FALSE,"P";"Tab2",#N/A,FALSE,"P"}</definedName>
    <definedName name="ii" localSheetId="26" hidden="1">{"Tab1",#N/A,FALSE,"P";"Tab2",#N/A,FALSE,"P"}</definedName>
    <definedName name="ii" hidden="1">{"Tab1",#N/A,FALSE,"P";"Tab2",#N/A,FALSE,"P"}</definedName>
    <definedName name="II_pilier_2" localSheetId="13">[30]Graf14_Graf15!#REF!</definedName>
    <definedName name="II_pilier_2" localSheetId="15">[30]Graf14_Graf15!#REF!</definedName>
    <definedName name="II_pilier_2" localSheetId="16">[30]Graf14_Graf15!#REF!</definedName>
    <definedName name="II_pilier_2" localSheetId="12">[30]Graf14_Graf15!#REF!</definedName>
    <definedName name="II_pilier_2" localSheetId="35">[30]Graf14_Graf15!#REF!</definedName>
    <definedName name="II_pilier_2" localSheetId="23">[30]Graf14_Graf15!#REF!</definedName>
    <definedName name="II_pilier_2">[30]Graf14_Graf15!#REF!</definedName>
    <definedName name="II_pillar_figure" localSheetId="13">[30]Graf14_Graf15!#REF!</definedName>
    <definedName name="II_pillar_figure" localSheetId="15">[30]Graf14_Graf15!#REF!</definedName>
    <definedName name="II_pillar_figure" localSheetId="16">[30]Graf14_Graf15!#REF!</definedName>
    <definedName name="II_pillar_figure" localSheetId="12">[30]Graf14_Graf15!#REF!</definedName>
    <definedName name="II_pillar_figure" localSheetId="35">[30]Graf14_Graf15!#REF!</definedName>
    <definedName name="II_pillar_figure" localSheetId="23">[30]Graf14_Graf15!#REF!</definedName>
    <definedName name="II_pillar_figure">[30]Graf14_Graf15!#REF!</definedName>
    <definedName name="ima" localSheetId="13">#REF!</definedName>
    <definedName name="ima" localSheetId="15">#REF!</definedName>
    <definedName name="ima" localSheetId="16">#REF!</definedName>
    <definedName name="ima" localSheetId="20">#REF!</definedName>
    <definedName name="ima" localSheetId="22">#REF!</definedName>
    <definedName name="ima" localSheetId="30">#REF!</definedName>
    <definedName name="ima" localSheetId="12">#REF!</definedName>
    <definedName name="ima" localSheetId="5">#REF!</definedName>
    <definedName name="ima" localSheetId="29">#REF!</definedName>
    <definedName name="ima" localSheetId="35">#REF!</definedName>
    <definedName name="ima" localSheetId="23">#REF!</definedName>
    <definedName name="ima" localSheetId="26">#REF!</definedName>
    <definedName name="ima">#REF!</definedName>
    <definedName name="IMPn_2" localSheetId="3">[60]makro!$C$17</definedName>
    <definedName name="IMPn_2" localSheetId="20">[61]makro!$C$17</definedName>
    <definedName name="IMPn_2" localSheetId="24">[61]makro!$C$17</definedName>
    <definedName name="IMPn_2" localSheetId="25">[61]makro!$C$17</definedName>
    <definedName name="IMPn_2" localSheetId="4">[60]makro!$C$17</definedName>
    <definedName name="IMPn_2" localSheetId="6">[60]makro!$C$17</definedName>
    <definedName name="IMPn_2" localSheetId="10">[60]makro!$C$17</definedName>
    <definedName name="IMPn_2" localSheetId="5">[60]makro!$C$17</definedName>
    <definedName name="IMPn_2">[61]makro!$C$17</definedName>
    <definedName name="IMPn_2n" localSheetId="3">[60]makro!$C$39</definedName>
    <definedName name="IMPn_2n" localSheetId="20">[61]makro!$C$39</definedName>
    <definedName name="IMPn_2n" localSheetId="24">[61]makro!$C$39</definedName>
    <definedName name="IMPn_2n" localSheetId="25">[61]makro!$C$39</definedName>
    <definedName name="IMPn_2n" localSheetId="4">[60]makro!$C$39</definedName>
    <definedName name="IMPn_2n" localSheetId="6">[60]makro!$C$39</definedName>
    <definedName name="IMPn_2n" localSheetId="10">[60]makro!$C$39</definedName>
    <definedName name="IMPn_2n" localSheetId="5">[60]makro!$C$39</definedName>
    <definedName name="IMPn_2n">[61]makro!$C$39</definedName>
    <definedName name="IMPn_3" localSheetId="3">[60]makro!$D$17</definedName>
    <definedName name="IMPn_3" localSheetId="20">[61]makro!$D$17</definedName>
    <definedName name="IMPn_3" localSheetId="24">[61]makro!$D$17</definedName>
    <definedName name="IMPn_3" localSheetId="25">[61]makro!$D$17</definedName>
    <definedName name="IMPn_3" localSheetId="4">[60]makro!$D$17</definedName>
    <definedName name="IMPn_3" localSheetId="6">[60]makro!$D$17</definedName>
    <definedName name="IMPn_3" localSheetId="10">[60]makro!$D$17</definedName>
    <definedName name="IMPn_3" localSheetId="5">[60]makro!$D$17</definedName>
    <definedName name="IMPn_3">[61]makro!$D$17</definedName>
    <definedName name="IMPn_3n" localSheetId="3">[60]makro!$D$39</definedName>
    <definedName name="IMPn_3n" localSheetId="20">[61]makro!$D$39</definedName>
    <definedName name="IMPn_3n" localSheetId="24">[61]makro!$D$39</definedName>
    <definedName name="IMPn_3n" localSheetId="25">[61]makro!$D$39</definedName>
    <definedName name="IMPn_3n" localSheetId="4">[60]makro!$D$39</definedName>
    <definedName name="IMPn_3n" localSheetId="6">[60]makro!$D$39</definedName>
    <definedName name="IMPn_3n" localSheetId="10">[60]makro!$D$39</definedName>
    <definedName name="IMPn_3n" localSheetId="5">[60]makro!$D$39</definedName>
    <definedName name="IMPn_3n">[61]makro!$D$39</definedName>
    <definedName name="IMPn_4" localSheetId="3">[60]makro!$E$17</definedName>
    <definedName name="IMPn_4" localSheetId="20">[61]makro!$E$17</definedName>
    <definedName name="IMPn_4" localSheetId="24">[61]makro!$E$17</definedName>
    <definedName name="IMPn_4" localSheetId="25">[61]makro!$E$17</definedName>
    <definedName name="IMPn_4" localSheetId="4">[60]makro!$E$17</definedName>
    <definedName name="IMPn_4" localSheetId="6">[60]makro!$E$17</definedName>
    <definedName name="IMPn_4" localSheetId="10">[60]makro!$E$17</definedName>
    <definedName name="IMPn_4" localSheetId="5">[60]makro!$E$17</definedName>
    <definedName name="IMPn_4">[61]makro!$E$17</definedName>
    <definedName name="IMPn_4n" localSheetId="3">[60]makro!$E$39</definedName>
    <definedName name="IMPn_4n" localSheetId="20">[61]makro!$E$39</definedName>
    <definedName name="IMPn_4n" localSheetId="24">[61]makro!$E$39</definedName>
    <definedName name="IMPn_4n" localSheetId="25">[61]makro!$E$39</definedName>
    <definedName name="IMPn_4n" localSheetId="4">[60]makro!$E$39</definedName>
    <definedName name="IMPn_4n" localSheetId="6">[60]makro!$E$39</definedName>
    <definedName name="IMPn_4n" localSheetId="10">[60]makro!$E$39</definedName>
    <definedName name="IMPn_4n" localSheetId="5">[60]makro!$E$39</definedName>
    <definedName name="IMPn_4n">[61]makro!$E$39</definedName>
    <definedName name="IMPn_5" localSheetId="3">[60]makro!$F$17</definedName>
    <definedName name="IMPn_5" localSheetId="20">[61]makro!$F$17</definedName>
    <definedName name="IMPn_5" localSheetId="24">[61]makro!$F$17</definedName>
    <definedName name="IMPn_5" localSheetId="25">[61]makro!$F$17</definedName>
    <definedName name="IMPn_5" localSheetId="4">[60]makro!$F$17</definedName>
    <definedName name="IMPn_5" localSheetId="6">[60]makro!$F$17</definedName>
    <definedName name="IMPn_5" localSheetId="10">[60]makro!$F$17</definedName>
    <definedName name="IMPn_5" localSheetId="5">[60]makro!$F$17</definedName>
    <definedName name="IMPn_5">[61]makro!$F$17</definedName>
    <definedName name="IMPn_5n" localSheetId="3">[60]makro!$F$39</definedName>
    <definedName name="IMPn_5n" localSheetId="20">[61]makro!$F$39</definedName>
    <definedName name="IMPn_5n" localSheetId="24">[61]makro!$F$39</definedName>
    <definedName name="IMPn_5n" localSheetId="25">[61]makro!$F$39</definedName>
    <definedName name="IMPn_5n" localSheetId="4">[60]makro!$F$39</definedName>
    <definedName name="IMPn_5n" localSheetId="6">[60]makro!$F$39</definedName>
    <definedName name="IMPn_5n" localSheetId="10">[60]makro!$F$39</definedName>
    <definedName name="IMPn_5n" localSheetId="5">[60]makro!$F$39</definedName>
    <definedName name="IMPn_5n">[61]makro!$F$39</definedName>
    <definedName name="IMPn_6" localSheetId="3">[60]makro!$G$17</definedName>
    <definedName name="IMPn_6" localSheetId="20">[61]makro!$G$17</definedName>
    <definedName name="IMPn_6" localSheetId="24">[61]makro!$G$17</definedName>
    <definedName name="IMPn_6" localSheetId="25">[61]makro!$G$17</definedName>
    <definedName name="IMPn_6" localSheetId="4">[60]makro!$G$17</definedName>
    <definedName name="IMPn_6" localSheetId="6">[60]makro!$G$17</definedName>
    <definedName name="IMPn_6" localSheetId="10">[60]makro!$G$17</definedName>
    <definedName name="IMPn_6" localSheetId="5">[60]makro!$G$17</definedName>
    <definedName name="IMPn_6">[61]makro!$G$17</definedName>
    <definedName name="IMPn_6n" localSheetId="3">[60]makro!$G$39</definedName>
    <definedName name="IMPn_6n" localSheetId="20">[61]makro!$G$39</definedName>
    <definedName name="IMPn_6n" localSheetId="24">[61]makro!$G$39</definedName>
    <definedName name="IMPn_6n" localSheetId="25">[61]makro!$G$39</definedName>
    <definedName name="IMPn_6n" localSheetId="4">[60]makro!$G$39</definedName>
    <definedName name="IMPn_6n" localSheetId="6">[60]makro!$G$39</definedName>
    <definedName name="IMPn_6n" localSheetId="10">[60]makro!$G$39</definedName>
    <definedName name="IMPn_6n" localSheetId="5">[60]makro!$G$39</definedName>
    <definedName name="IMPn_6n">[61]makro!$G$39</definedName>
    <definedName name="IN1_" localSheetId="13">#REF!</definedName>
    <definedName name="IN1_" localSheetId="15">#REF!</definedName>
    <definedName name="IN1_" localSheetId="16">#REF!</definedName>
    <definedName name="IN1_" localSheetId="20">#REF!</definedName>
    <definedName name="IN1_" localSheetId="22">#REF!</definedName>
    <definedName name="IN1_" localSheetId="30">#REF!</definedName>
    <definedName name="IN1_" localSheetId="12">#REF!</definedName>
    <definedName name="IN1_" localSheetId="5">#REF!</definedName>
    <definedName name="IN1_" localSheetId="29">#REF!</definedName>
    <definedName name="IN1_" localSheetId="35">#REF!</definedName>
    <definedName name="IN1_" localSheetId="23">#REF!</definedName>
    <definedName name="IN1_" localSheetId="26">#REF!</definedName>
    <definedName name="IN1_">#REF!</definedName>
    <definedName name="IN2_" localSheetId="13">#REF!</definedName>
    <definedName name="IN2_" localSheetId="15">#REF!</definedName>
    <definedName name="IN2_" localSheetId="16">#REF!</definedName>
    <definedName name="IN2_" localSheetId="20">#REF!</definedName>
    <definedName name="IN2_" localSheetId="22">#REF!</definedName>
    <definedName name="IN2_" localSheetId="30">#REF!</definedName>
    <definedName name="IN2_" localSheetId="12">#REF!</definedName>
    <definedName name="IN2_" localSheetId="5">#REF!</definedName>
    <definedName name="IN2_" localSheetId="29">#REF!</definedName>
    <definedName name="IN2_" localSheetId="35">#REF!</definedName>
    <definedName name="IN2_" localSheetId="23">#REF!</definedName>
    <definedName name="IN2_" localSheetId="26">#REF!</definedName>
    <definedName name="IN2_">#REF!</definedName>
    <definedName name="INB" localSheetId="35">[31]B!$K$6:$T$6</definedName>
    <definedName name="INB">[32]B!$K$6:$T$6</definedName>
    <definedName name="INC" localSheetId="35">[31]C!$H$6:$I$6</definedName>
    <definedName name="INC">[32]C!$H$6:$I$6</definedName>
    <definedName name="ind" localSheetId="13">#REF!</definedName>
    <definedName name="ind" localSheetId="15">#REF!</definedName>
    <definedName name="ind" localSheetId="16">#REF!</definedName>
    <definedName name="ind" localSheetId="20">#REF!</definedName>
    <definedName name="ind" localSheetId="22">#REF!</definedName>
    <definedName name="ind" localSheetId="30">#REF!</definedName>
    <definedName name="ind" localSheetId="12">#REF!</definedName>
    <definedName name="ind" localSheetId="5">#REF!</definedName>
    <definedName name="ind" localSheetId="29">#REF!</definedName>
    <definedName name="ind" localSheetId="35">#REF!</definedName>
    <definedName name="ind" localSheetId="23">#REF!</definedName>
    <definedName name="ind" localSheetId="26">#REF!</definedName>
    <definedName name="ind">#REF!</definedName>
    <definedName name="INECEL" localSheetId="13">#REF!</definedName>
    <definedName name="INECEL" localSheetId="15">#REF!</definedName>
    <definedName name="INECEL" localSheetId="16">#REF!</definedName>
    <definedName name="INECEL" localSheetId="20">#REF!</definedName>
    <definedName name="INECEL" localSheetId="22">#REF!</definedName>
    <definedName name="INECEL" localSheetId="30">#REF!</definedName>
    <definedName name="INECEL" localSheetId="12">#REF!</definedName>
    <definedName name="INECEL" localSheetId="5">#REF!</definedName>
    <definedName name="INECEL" localSheetId="29">#REF!</definedName>
    <definedName name="INECEL" localSheetId="35">#REF!</definedName>
    <definedName name="INECEL" localSheetId="23">#REF!</definedName>
    <definedName name="INECEL" localSheetId="26">#REF!</definedName>
    <definedName name="INECEL">#REF!</definedName>
    <definedName name="inflation" localSheetId="13" hidden="1">[63]TAB34!#REF!</definedName>
    <definedName name="inflation" localSheetId="15" hidden="1">[63]TAB34!#REF!</definedName>
    <definedName name="inflation" localSheetId="16" hidden="1">[63]TAB34!#REF!</definedName>
    <definedName name="inflation" localSheetId="20" hidden="1">[63]TAB34!#REF!</definedName>
    <definedName name="inflation" localSheetId="12" hidden="1">[63]TAB34!#REF!</definedName>
    <definedName name="inflation" localSheetId="38" hidden="1">[63]TAB34!#REF!</definedName>
    <definedName name="inflation" localSheetId="35" hidden="1">[64]TAB34!#REF!</definedName>
    <definedName name="inflation" localSheetId="23" hidden="1">[63]TAB34!#REF!</definedName>
    <definedName name="inflation" hidden="1">[63]TAB34!#REF!</definedName>
    <definedName name="INPUT_2" localSheetId="13">[1]Input!#REF!</definedName>
    <definedName name="INPUT_2" localSheetId="15">[1]Input!#REF!</definedName>
    <definedName name="INPUT_2" localSheetId="16">[1]Input!#REF!</definedName>
    <definedName name="INPUT_2" localSheetId="20">[1]Input!#REF!</definedName>
    <definedName name="INPUT_2" localSheetId="11">[1]Input!#REF!</definedName>
    <definedName name="INPUT_2" localSheetId="12">[1]Input!#REF!</definedName>
    <definedName name="INPUT_2" localSheetId="35">[1]Input!#REF!</definedName>
    <definedName name="INPUT_2" localSheetId="23">[1]Input!#REF!</definedName>
    <definedName name="INPUT_2">[1]Input!#REF!</definedName>
    <definedName name="INPUT_4" localSheetId="13">[1]Input!#REF!</definedName>
    <definedName name="INPUT_4" localSheetId="15">[1]Input!#REF!</definedName>
    <definedName name="INPUT_4" localSheetId="16">[1]Input!#REF!</definedName>
    <definedName name="INPUT_4" localSheetId="11">[1]Input!#REF!</definedName>
    <definedName name="INPUT_4" localSheetId="12">[1]Input!#REF!</definedName>
    <definedName name="INPUT_4" localSheetId="35">[1]Input!#REF!</definedName>
    <definedName name="INPUT_4" localSheetId="23">[1]Input!#REF!</definedName>
    <definedName name="INPUT_4">[1]Input!#REF!</definedName>
    <definedName name="IPee_2" localSheetId="13">[30]Graf14_Graf15!#REF!</definedName>
    <definedName name="IPee_2" localSheetId="15">[30]Graf14_Graf15!#REF!</definedName>
    <definedName name="IPee_2" localSheetId="16">[30]Graf14_Graf15!#REF!</definedName>
    <definedName name="IPee_2" localSheetId="11">[30]Graf14_Graf15!#REF!</definedName>
    <definedName name="IPee_2" localSheetId="12">[30]Graf14_Graf15!#REF!</definedName>
    <definedName name="IPee_2" localSheetId="35">[30]Graf14_Graf15!#REF!</definedName>
    <definedName name="IPee_2" localSheetId="23">[30]Graf14_Graf15!#REF!</definedName>
    <definedName name="IPee_2">[30]Graf14_Graf15!#REF!</definedName>
    <definedName name="IPer_2" localSheetId="13">[30]Graf14_Graf15!#REF!</definedName>
    <definedName name="IPer_2" localSheetId="15">[30]Graf14_Graf15!#REF!</definedName>
    <definedName name="IPer_2" localSheetId="16">[30]Graf14_Graf15!#REF!</definedName>
    <definedName name="IPer_2" localSheetId="12">[30]Graf14_Graf15!#REF!</definedName>
    <definedName name="IPer_2" localSheetId="35">[30]Graf14_Graf15!#REF!</definedName>
    <definedName name="IPer_2" localSheetId="23">[30]Graf14_Graf15!#REF!</definedName>
    <definedName name="IPer_2">[30]Graf14_Graf15!#REF!</definedName>
    <definedName name="IT" localSheetId="13">[30]Graf14_Graf15!#REF!</definedName>
    <definedName name="IT" localSheetId="15">[30]Graf14_Graf15!#REF!</definedName>
    <definedName name="IT" localSheetId="16">[30]Graf14_Graf15!#REF!</definedName>
    <definedName name="IT" localSheetId="12">[30]Graf14_Graf15!#REF!</definedName>
    <definedName name="IT" localSheetId="35">[30]Graf14_Graf15!#REF!</definedName>
    <definedName name="IT" localSheetId="23">[30]Graf14_Graf15!#REF!</definedName>
    <definedName name="IT">[30]Graf14_Graf15!#REF!</definedName>
    <definedName name="IT_2" localSheetId="13">[30]Graf14_Graf15!#REF!</definedName>
    <definedName name="IT_2" localSheetId="15">[30]Graf14_Graf15!#REF!</definedName>
    <definedName name="IT_2" localSheetId="16">[30]Graf14_Graf15!#REF!</definedName>
    <definedName name="IT_2" localSheetId="12">[30]Graf14_Graf15!#REF!</definedName>
    <definedName name="IT_2" localSheetId="35">[30]Graf14_Graf15!#REF!</definedName>
    <definedName name="IT_2" localSheetId="23">[30]Graf14_Graf15!#REF!</definedName>
    <definedName name="IT_2">[30]Graf14_Graf15!#REF!</definedName>
    <definedName name="IT_2_bracket_2" localSheetId="13">[30]Graf14_Graf15!#REF!</definedName>
    <definedName name="IT_2_bracket_2" localSheetId="15">[30]Graf14_Graf15!#REF!</definedName>
    <definedName name="IT_2_bracket_2" localSheetId="16">[30]Graf14_Graf15!#REF!</definedName>
    <definedName name="IT_2_bracket_2" localSheetId="12">[30]Graf14_Graf15!#REF!</definedName>
    <definedName name="IT_2_bracket_2" localSheetId="35">[30]Graf14_Graf15!#REF!</definedName>
    <definedName name="IT_2_bracket_2" localSheetId="23">[30]Graf14_Graf15!#REF!</definedName>
    <definedName name="IT_2_bracket_2">[30]Graf14_Graf15!#REF!</definedName>
    <definedName name="jhgf" localSheetId="3" hidden="1">{"MONA",#N/A,FALSE,"S"}</definedName>
    <definedName name="jhgf" localSheetId="13" hidden="1">{"MONA",#N/A,FALSE,"S"}</definedName>
    <definedName name="jhgf" localSheetId="15" hidden="1">{"MONA",#N/A,FALSE,"S"}</definedName>
    <definedName name="jhgf" localSheetId="16" hidden="1">{"MONA",#N/A,FALSE,"S"}</definedName>
    <definedName name="jhgf" localSheetId="20" hidden="1">{"MONA",#N/A,FALSE,"S"}</definedName>
    <definedName name="jhgf" localSheetId="21" hidden="1">{"MONA",#N/A,FALSE,"S"}</definedName>
    <definedName name="jhgf" localSheetId="22" hidden="1">{"MONA",#N/A,FALSE,"S"}</definedName>
    <definedName name="jhgf" localSheetId="24" hidden="1">{"MONA",#N/A,FALSE,"S"}</definedName>
    <definedName name="jhgf" localSheetId="25" hidden="1">{"MONA",#N/A,FALSE,"S"}</definedName>
    <definedName name="jhgf" localSheetId="30" hidden="1">{"MONA",#N/A,FALSE,"S"}</definedName>
    <definedName name="jhgf" localSheetId="4" hidden="1">{"MONA",#N/A,FALSE,"S"}</definedName>
    <definedName name="jhgf" localSheetId="6" hidden="1">{"MONA",#N/A,FALSE,"S"}</definedName>
    <definedName name="jhgf" localSheetId="10" hidden="1">{"MONA",#N/A,FALSE,"S"}</definedName>
    <definedName name="jhgf" localSheetId="11" hidden="1">{"MONA",#N/A,FALSE,"S"}</definedName>
    <definedName name="jhgf" localSheetId="12" hidden="1">{"MONA",#N/A,FALSE,"S"}</definedName>
    <definedName name="jhgf" localSheetId="38" hidden="1">{"MONA",#N/A,FALSE,"S"}</definedName>
    <definedName name="jhgf" localSheetId="5" hidden="1">{"MONA",#N/A,FALSE,"S"}</definedName>
    <definedName name="jhgf" localSheetId="29" hidden="1">{"MONA",#N/A,FALSE,"S"}</definedName>
    <definedName name="jhgf" localSheetId="33" hidden="1">{"MONA",#N/A,FALSE,"S"}</definedName>
    <definedName name="jhgf" localSheetId="26" hidden="1">{"MONA",#N/A,FALSE,"S"}</definedName>
    <definedName name="jhgf" hidden="1">{"MONA",#N/A,FALSE,"S"}</definedName>
    <definedName name="jhhhg" localSheetId="13" hidden="1">'[5]Time series'!#REF!</definedName>
    <definedName name="jhhhg" localSheetId="15" hidden="1">'[5]Time series'!#REF!</definedName>
    <definedName name="jhhhg" localSheetId="16" hidden="1">'[5]Time series'!#REF!</definedName>
    <definedName name="jhhhg" localSheetId="12" hidden="1">'[5]Time series'!#REF!</definedName>
    <definedName name="jhhhg" localSheetId="38" hidden="1">'[5]Time series'!#REF!</definedName>
    <definedName name="jhhhg" localSheetId="23" hidden="1">'[5]Time series'!#REF!</definedName>
    <definedName name="jhhhg" hidden="1">'[5]Time series'!#REF!</definedName>
    <definedName name="jj" localSheetId="3" hidden="1">{"Riqfin97",#N/A,FALSE,"Tran";"Riqfinpro",#N/A,FALSE,"Tran"}</definedName>
    <definedName name="jj" localSheetId="13" hidden="1">{"Riqfin97",#N/A,FALSE,"Tran";"Riqfinpro",#N/A,FALSE,"Tran"}</definedName>
    <definedName name="jj" localSheetId="15" hidden="1">{"Riqfin97",#N/A,FALSE,"Tran";"Riqfinpro",#N/A,FALSE,"Tran"}</definedName>
    <definedName name="jj" localSheetId="16" hidden="1">{"Riqfin97",#N/A,FALSE,"Tran";"Riqfinpro",#N/A,FALSE,"Tran"}</definedName>
    <definedName name="jj" localSheetId="20" hidden="1">{"Riqfin97",#N/A,FALSE,"Tran";"Riqfinpro",#N/A,FALSE,"Tran"}</definedName>
    <definedName name="jj" localSheetId="21" hidden="1">{"Riqfin97",#N/A,FALSE,"Tran";"Riqfinpro",#N/A,FALSE,"Tran"}</definedName>
    <definedName name="jj" localSheetId="22" hidden="1">{"Riqfin97",#N/A,FALSE,"Tran";"Riqfinpro",#N/A,FALSE,"Tran"}</definedName>
    <definedName name="jj" localSheetId="24" hidden="1">{"Riqfin97",#N/A,FALSE,"Tran";"Riqfinpro",#N/A,FALSE,"Tran"}</definedName>
    <definedName name="jj" localSheetId="25" hidden="1">{"Riqfin97",#N/A,FALSE,"Tran";"Riqfinpro",#N/A,FALSE,"Tran"}</definedName>
    <definedName name="jj" localSheetId="30"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1" hidden="1">{"Riqfin97",#N/A,FALSE,"Tran";"Riqfinpro",#N/A,FALSE,"Tran"}</definedName>
    <definedName name="jj" localSheetId="12" hidden="1">{"Riqfin97",#N/A,FALSE,"Tran";"Riqfinpro",#N/A,FALSE,"Tran"}</definedName>
    <definedName name="jj" localSheetId="38" hidden="1">{"Riqfin97",#N/A,FALSE,"Tran";"Riqfinpro",#N/A,FALSE,"Tran"}</definedName>
    <definedName name="jj" localSheetId="5" hidden="1">{"Riqfin97",#N/A,FALSE,"Tran";"Riqfinpro",#N/A,FALSE,"Tran"}</definedName>
    <definedName name="jj" localSheetId="29" hidden="1">{"Riqfin97",#N/A,FALSE,"Tran";"Riqfinpro",#N/A,FALSE,"Tran"}</definedName>
    <definedName name="jj" localSheetId="33" hidden="1">{"Riqfin97",#N/A,FALSE,"Tran";"Riqfinpro",#N/A,FALSE,"Tran"}</definedName>
    <definedName name="jj" localSheetId="35" hidden="1">{"Riqfin97",#N/A,FALSE,"Tran";"Riqfinpro",#N/A,FALSE,"Tran"}</definedName>
    <definedName name="jj" localSheetId="26" hidden="1">{"Riqfin97",#N/A,FALSE,"Tran";"Riqfinpro",#N/A,FALSE,"Tran"}</definedName>
    <definedName name="jj" hidden="1">{"Riqfin97",#N/A,FALSE,"Tran";"Riqfinpro",#N/A,FALSE,"Tran"}</definedName>
    <definedName name="jjj" localSheetId="13" hidden="1">[65]M!#REF!</definedName>
    <definedName name="jjj" localSheetId="15" hidden="1">[65]M!#REF!</definedName>
    <definedName name="jjj" localSheetId="16" hidden="1">[65]M!#REF!</definedName>
    <definedName name="jjj" localSheetId="12" hidden="1">[65]M!#REF!</definedName>
    <definedName name="jjj" localSheetId="38" hidden="1">[65]M!#REF!</definedName>
    <definedName name="jjj" localSheetId="35" hidden="1">[65]M!#REF!</definedName>
    <definedName name="jjj" localSheetId="23" hidden="1">[65]M!#REF!</definedName>
    <definedName name="jjj" hidden="1">[65]M!#REF!</definedName>
    <definedName name="jjjjjj" localSheetId="13" hidden="1">'[56]J(Priv.Cap)'!#REF!</definedName>
    <definedName name="jjjjjj" localSheetId="15" hidden="1">'[56]J(Priv.Cap)'!#REF!</definedName>
    <definedName name="jjjjjj" localSheetId="16" hidden="1">'[56]J(Priv.Cap)'!#REF!</definedName>
    <definedName name="jjjjjj" localSheetId="12" hidden="1">'[56]J(Priv.Cap)'!#REF!</definedName>
    <definedName name="jjjjjj" localSheetId="38" hidden="1">'[56]J(Priv.Cap)'!#REF!</definedName>
    <definedName name="jjjjjj" localSheetId="35" hidden="1">'[56]J(Priv.Cap)'!#REF!</definedName>
    <definedName name="jjjjjj" localSheetId="23" hidden="1">'[56]J(Priv.Cap)'!#REF!</definedName>
    <definedName name="jjjjjj" hidden="1">'[56]J(Priv.Cap)'!#REF!</definedName>
    <definedName name="kapr16" localSheetId="23">[66]splatnosti!#REF!</definedName>
    <definedName name="kapr16">[66]splatnosti!#REF!</definedName>
    <definedName name="kapr17" localSheetId="23">[66]splatnosti!#REF!</definedName>
    <definedName name="kapr17">[66]splatnosti!#REF!</definedName>
    <definedName name="kapr18" localSheetId="3">[67]Ardal_splatnosti!#REF!</definedName>
    <definedName name="kapr18" localSheetId="24">[68]Ardal_splatnosti!#REF!</definedName>
    <definedName name="kapr18" localSheetId="25">[68]Ardal_splatnosti!#REF!</definedName>
    <definedName name="kapr18" localSheetId="4">[67]Ardal_splatnosti!#REF!</definedName>
    <definedName name="kapr18" localSheetId="6">[67]Ardal_splatnosti!#REF!</definedName>
    <definedName name="kapr18" localSheetId="10">[67]Ardal_splatnosti!#REF!</definedName>
    <definedName name="kapr18" localSheetId="5">[67]Ardal_splatnosti!#REF!</definedName>
    <definedName name="kapr18" localSheetId="23">[68]Ardal_splatnosti!#REF!</definedName>
    <definedName name="kapr18">[68]Ardal_splatnosti!#REF!</definedName>
    <definedName name="kapr19" localSheetId="3">[67]Ardal_splatnosti!#REF!</definedName>
    <definedName name="kapr19" localSheetId="24">[68]Ardal_splatnosti!#REF!</definedName>
    <definedName name="kapr19" localSheetId="25">[68]Ardal_splatnosti!#REF!</definedName>
    <definedName name="kapr19" localSheetId="4">[67]Ardal_splatnosti!#REF!</definedName>
    <definedName name="kapr19" localSheetId="6">[67]Ardal_splatnosti!#REF!</definedName>
    <definedName name="kapr19" localSheetId="10">[67]Ardal_splatnosti!#REF!</definedName>
    <definedName name="kapr19" localSheetId="5">[67]Ardal_splatnosti!#REF!</definedName>
    <definedName name="kapr19" localSheetId="23">[68]Ardal_splatnosti!#REF!</definedName>
    <definedName name="kapr19">[68]Ardal_splatnosti!#REF!</definedName>
    <definedName name="kapr20" localSheetId="3">[67]Ardal_splatnosti!#REF!</definedName>
    <definedName name="kapr20" localSheetId="24">[68]Ardal_splatnosti!#REF!</definedName>
    <definedName name="kapr20" localSheetId="25">[68]Ardal_splatnosti!#REF!</definedName>
    <definedName name="kapr20" localSheetId="4">[67]Ardal_splatnosti!#REF!</definedName>
    <definedName name="kapr20" localSheetId="6">[67]Ardal_splatnosti!#REF!</definedName>
    <definedName name="kapr20" localSheetId="10">[67]Ardal_splatnosti!#REF!</definedName>
    <definedName name="kapr20" localSheetId="5">[67]Ardal_splatnosti!#REF!</definedName>
    <definedName name="kapr20" localSheetId="23">[68]Ardal_splatnosti!#REF!</definedName>
    <definedName name="kapr20">[68]Ardal_splatnosti!#REF!</definedName>
    <definedName name="kapr21" localSheetId="3">[67]Ardal_splatnosti!#REF!</definedName>
    <definedName name="kapr21" localSheetId="24">[68]Ardal_splatnosti!#REF!</definedName>
    <definedName name="kapr21" localSheetId="25">[68]Ardal_splatnosti!#REF!</definedName>
    <definedName name="kapr21" localSheetId="4">[67]Ardal_splatnosti!#REF!</definedName>
    <definedName name="kapr21" localSheetId="6">[67]Ardal_splatnosti!#REF!</definedName>
    <definedName name="kapr21" localSheetId="10">[67]Ardal_splatnosti!#REF!</definedName>
    <definedName name="kapr21" localSheetId="5">[67]Ardal_splatnosti!#REF!</definedName>
    <definedName name="kapr21" localSheetId="23">[68]Ardal_splatnosti!#REF!</definedName>
    <definedName name="kapr21">[68]Ardal_splatnosti!#REF!</definedName>
    <definedName name="kaug16" localSheetId="23">[66]splatnosti!#REF!</definedName>
    <definedName name="kaug16">[66]splatnosti!#REF!</definedName>
    <definedName name="kaug17" localSheetId="23">[66]splatnosti!#REF!</definedName>
    <definedName name="kaug17">[66]splatnosti!#REF!</definedName>
    <definedName name="kaug18" localSheetId="3">[67]Ardal_splatnosti!#REF!</definedName>
    <definedName name="kaug18" localSheetId="24">[68]Ardal_splatnosti!#REF!</definedName>
    <definedName name="kaug18" localSheetId="25">[68]Ardal_splatnosti!#REF!</definedName>
    <definedName name="kaug18" localSheetId="4">[67]Ardal_splatnosti!#REF!</definedName>
    <definedName name="kaug18" localSheetId="6">[67]Ardal_splatnosti!#REF!</definedName>
    <definedName name="kaug18" localSheetId="10">[67]Ardal_splatnosti!#REF!</definedName>
    <definedName name="kaug18" localSheetId="5">[67]Ardal_splatnosti!#REF!</definedName>
    <definedName name="kaug18" localSheetId="23">[68]Ardal_splatnosti!#REF!</definedName>
    <definedName name="kaug18">[68]Ardal_splatnosti!#REF!</definedName>
    <definedName name="kaug19" localSheetId="3">[67]Ardal_splatnosti!#REF!</definedName>
    <definedName name="kaug19" localSheetId="24">[68]Ardal_splatnosti!#REF!</definedName>
    <definedName name="kaug19" localSheetId="25">[68]Ardal_splatnosti!#REF!</definedName>
    <definedName name="kaug19" localSheetId="4">[67]Ardal_splatnosti!#REF!</definedName>
    <definedName name="kaug19" localSheetId="6">[67]Ardal_splatnosti!#REF!</definedName>
    <definedName name="kaug19" localSheetId="10">[67]Ardal_splatnosti!#REF!</definedName>
    <definedName name="kaug19" localSheetId="5">[67]Ardal_splatnosti!#REF!</definedName>
    <definedName name="kaug19" localSheetId="23">[68]Ardal_splatnosti!#REF!</definedName>
    <definedName name="kaug19">[68]Ardal_splatnosti!#REF!</definedName>
    <definedName name="kaug20" localSheetId="3">[67]Ardal_splatnosti!#REF!</definedName>
    <definedName name="kaug20" localSheetId="24">[68]Ardal_splatnosti!#REF!</definedName>
    <definedName name="kaug20" localSheetId="25">[68]Ardal_splatnosti!#REF!</definedName>
    <definedName name="kaug20" localSheetId="4">[67]Ardal_splatnosti!#REF!</definedName>
    <definedName name="kaug20" localSheetId="6">[67]Ardal_splatnosti!#REF!</definedName>
    <definedName name="kaug20" localSheetId="10">[67]Ardal_splatnosti!#REF!</definedName>
    <definedName name="kaug20" localSheetId="5">[67]Ardal_splatnosti!#REF!</definedName>
    <definedName name="kaug20" localSheetId="23">[68]Ardal_splatnosti!#REF!</definedName>
    <definedName name="kaug20">[68]Ardal_splatnosti!#REF!</definedName>
    <definedName name="kaug21" localSheetId="3">[67]Ardal_splatnosti!#REF!</definedName>
    <definedName name="kaug21" localSheetId="24">[68]Ardal_splatnosti!#REF!</definedName>
    <definedName name="kaug21" localSheetId="25">[68]Ardal_splatnosti!#REF!</definedName>
    <definedName name="kaug21" localSheetId="4">[67]Ardal_splatnosti!#REF!</definedName>
    <definedName name="kaug21" localSheetId="6">[67]Ardal_splatnosti!#REF!</definedName>
    <definedName name="kaug21" localSheetId="10">[67]Ardal_splatnosti!#REF!</definedName>
    <definedName name="kaug21" localSheetId="5">[67]Ardal_splatnosti!#REF!</definedName>
    <definedName name="kaug21" localSheetId="23">[68]Ardal_splatnosti!#REF!</definedName>
    <definedName name="kaug21">[68]Ardal_splatnosti!#REF!</definedName>
    <definedName name="kdec16" localSheetId="23">[66]splatnosti!#REF!</definedName>
    <definedName name="kdec16">[66]splatnosti!#REF!</definedName>
    <definedName name="kdec17" localSheetId="23">[66]splatnosti!#REF!</definedName>
    <definedName name="kdec17">[66]splatnosti!#REF!</definedName>
    <definedName name="kdec18" localSheetId="3">[67]Ardal_splatnosti!#REF!</definedName>
    <definedName name="kdec18" localSheetId="24">[68]Ardal_splatnosti!#REF!</definedName>
    <definedName name="kdec18" localSheetId="25">[68]Ardal_splatnosti!#REF!</definedName>
    <definedName name="kdec18" localSheetId="4">[67]Ardal_splatnosti!#REF!</definedName>
    <definedName name="kdec18" localSheetId="6">[67]Ardal_splatnosti!#REF!</definedName>
    <definedName name="kdec18" localSheetId="10">[67]Ardal_splatnosti!#REF!</definedName>
    <definedName name="kdec18" localSheetId="5">[67]Ardal_splatnosti!#REF!</definedName>
    <definedName name="kdec18" localSheetId="23">[68]Ardal_splatnosti!#REF!</definedName>
    <definedName name="kdec18">[68]Ardal_splatnosti!#REF!</definedName>
    <definedName name="kdec19" localSheetId="3">[67]Ardal_splatnosti!#REF!</definedName>
    <definedName name="kdec19" localSheetId="24">[68]Ardal_splatnosti!#REF!</definedName>
    <definedName name="kdec19" localSheetId="25">[68]Ardal_splatnosti!#REF!</definedName>
    <definedName name="kdec19" localSheetId="4">[67]Ardal_splatnosti!#REF!</definedName>
    <definedName name="kdec19" localSheetId="6">[67]Ardal_splatnosti!#REF!</definedName>
    <definedName name="kdec19" localSheetId="10">[67]Ardal_splatnosti!#REF!</definedName>
    <definedName name="kdec19" localSheetId="5">[67]Ardal_splatnosti!#REF!</definedName>
    <definedName name="kdec19" localSheetId="23">[68]Ardal_splatnosti!#REF!</definedName>
    <definedName name="kdec19">[68]Ardal_splatnosti!#REF!</definedName>
    <definedName name="kdec20" localSheetId="3">[67]Ardal_splatnosti!#REF!</definedName>
    <definedName name="kdec20" localSheetId="24">[68]Ardal_splatnosti!#REF!</definedName>
    <definedName name="kdec20" localSheetId="25">[68]Ardal_splatnosti!#REF!</definedName>
    <definedName name="kdec20" localSheetId="4">[67]Ardal_splatnosti!#REF!</definedName>
    <definedName name="kdec20" localSheetId="6">[67]Ardal_splatnosti!#REF!</definedName>
    <definedName name="kdec20" localSheetId="10">[67]Ardal_splatnosti!#REF!</definedName>
    <definedName name="kdec20" localSheetId="5">[67]Ardal_splatnosti!#REF!</definedName>
    <definedName name="kdec20" localSheetId="23">[68]Ardal_splatnosti!#REF!</definedName>
    <definedName name="kdec20">[68]Ardal_splatnosti!#REF!</definedName>
    <definedName name="kdec21" localSheetId="3">[67]Ardal_splatnosti!#REF!</definedName>
    <definedName name="kdec21" localSheetId="24">[68]Ardal_splatnosti!#REF!</definedName>
    <definedName name="kdec21" localSheetId="25">[68]Ardal_splatnosti!#REF!</definedName>
    <definedName name="kdec21" localSheetId="4">[67]Ardal_splatnosti!#REF!</definedName>
    <definedName name="kdec21" localSheetId="6">[67]Ardal_splatnosti!#REF!</definedName>
    <definedName name="kdec21" localSheetId="10">[67]Ardal_splatnosti!#REF!</definedName>
    <definedName name="kdec21" localSheetId="5">[67]Ardal_splatnosti!#REF!</definedName>
    <definedName name="kdec21" localSheetId="23">[68]Ardal_splatnosti!#REF!</definedName>
    <definedName name="kdec21">[68]Ardal_splatnosti!#REF!</definedName>
    <definedName name="kfeb16" localSheetId="23">[66]splatnosti!#REF!</definedName>
    <definedName name="kfeb16">[66]splatnosti!#REF!</definedName>
    <definedName name="kfeb17" localSheetId="23">[66]splatnosti!#REF!</definedName>
    <definedName name="kfeb17">[66]splatnosti!#REF!</definedName>
    <definedName name="kfeb18" localSheetId="3">[67]Ardal_splatnosti!#REF!</definedName>
    <definedName name="kfeb18" localSheetId="24">[68]Ardal_splatnosti!#REF!</definedName>
    <definedName name="kfeb18" localSheetId="25">[68]Ardal_splatnosti!#REF!</definedName>
    <definedName name="kfeb18" localSheetId="4">[67]Ardal_splatnosti!#REF!</definedName>
    <definedName name="kfeb18" localSheetId="6">[67]Ardal_splatnosti!#REF!</definedName>
    <definedName name="kfeb18" localSheetId="10">[67]Ardal_splatnosti!#REF!</definedName>
    <definedName name="kfeb18" localSheetId="5">[67]Ardal_splatnosti!#REF!</definedName>
    <definedName name="kfeb18" localSheetId="23">[68]Ardal_splatnosti!#REF!</definedName>
    <definedName name="kfeb18">[68]Ardal_splatnosti!#REF!</definedName>
    <definedName name="kfeb19" localSheetId="3">[67]Ardal_splatnosti!#REF!</definedName>
    <definedName name="kfeb19" localSheetId="24">[68]Ardal_splatnosti!#REF!</definedName>
    <definedName name="kfeb19" localSheetId="25">[68]Ardal_splatnosti!#REF!</definedName>
    <definedName name="kfeb19" localSheetId="4">[67]Ardal_splatnosti!#REF!</definedName>
    <definedName name="kfeb19" localSheetId="6">[67]Ardal_splatnosti!#REF!</definedName>
    <definedName name="kfeb19" localSheetId="10">[67]Ardal_splatnosti!#REF!</definedName>
    <definedName name="kfeb19" localSheetId="5">[67]Ardal_splatnosti!#REF!</definedName>
    <definedName name="kfeb19" localSheetId="23">[68]Ardal_splatnosti!#REF!</definedName>
    <definedName name="kfeb19">[68]Ardal_splatnosti!#REF!</definedName>
    <definedName name="kfeb20" localSheetId="3">[67]Ardal_splatnosti!#REF!</definedName>
    <definedName name="kfeb20" localSheetId="24">[68]Ardal_splatnosti!#REF!</definedName>
    <definedName name="kfeb20" localSheetId="25">[68]Ardal_splatnosti!#REF!</definedName>
    <definedName name="kfeb20" localSheetId="4">[67]Ardal_splatnosti!#REF!</definedName>
    <definedName name="kfeb20" localSheetId="6">[67]Ardal_splatnosti!#REF!</definedName>
    <definedName name="kfeb20" localSheetId="10">[67]Ardal_splatnosti!#REF!</definedName>
    <definedName name="kfeb20" localSheetId="5">[67]Ardal_splatnosti!#REF!</definedName>
    <definedName name="kfeb20" localSheetId="23">[68]Ardal_splatnosti!#REF!</definedName>
    <definedName name="kfeb20">[68]Ardal_splatnosti!#REF!</definedName>
    <definedName name="kfeb21" localSheetId="3">[67]Ardal_splatnosti!#REF!</definedName>
    <definedName name="kfeb21" localSheetId="24">[68]Ardal_splatnosti!#REF!</definedName>
    <definedName name="kfeb21" localSheetId="25">[68]Ardal_splatnosti!#REF!</definedName>
    <definedName name="kfeb21" localSheetId="4">[67]Ardal_splatnosti!#REF!</definedName>
    <definedName name="kfeb21" localSheetId="6">[67]Ardal_splatnosti!#REF!</definedName>
    <definedName name="kfeb21" localSheetId="10">[67]Ardal_splatnosti!#REF!</definedName>
    <definedName name="kfeb21" localSheetId="5">[67]Ardal_splatnosti!#REF!</definedName>
    <definedName name="kfeb21" localSheetId="23">[68]Ardal_splatnosti!#REF!</definedName>
    <definedName name="kfeb21">[68]Ardal_splatnosti!#REF!</definedName>
    <definedName name="kjan19" localSheetId="3">[67]Ardal_splatnosti!#REF!</definedName>
    <definedName name="kjan19" localSheetId="24">[68]Ardal_splatnosti!#REF!</definedName>
    <definedName name="kjan19" localSheetId="25">[68]Ardal_splatnosti!#REF!</definedName>
    <definedName name="kjan19" localSheetId="4">[67]Ardal_splatnosti!#REF!</definedName>
    <definedName name="kjan19" localSheetId="6">[67]Ardal_splatnosti!#REF!</definedName>
    <definedName name="kjan19" localSheetId="10">[67]Ardal_splatnosti!#REF!</definedName>
    <definedName name="kjan19" localSheetId="5">[67]Ardal_splatnosti!#REF!</definedName>
    <definedName name="kjan19" localSheetId="23">[68]Ardal_splatnosti!#REF!</definedName>
    <definedName name="kjan19">[68]Ardal_splatnosti!#REF!</definedName>
    <definedName name="kjan20" localSheetId="3">[67]Ardal_splatnosti!#REF!</definedName>
    <definedName name="kjan20" localSheetId="24">[68]Ardal_splatnosti!#REF!</definedName>
    <definedName name="kjan20" localSheetId="25">[68]Ardal_splatnosti!#REF!</definedName>
    <definedName name="kjan20" localSheetId="4">[67]Ardal_splatnosti!#REF!</definedName>
    <definedName name="kjan20" localSheetId="6">[67]Ardal_splatnosti!#REF!</definedName>
    <definedName name="kjan20" localSheetId="10">[67]Ardal_splatnosti!#REF!</definedName>
    <definedName name="kjan20" localSheetId="5">[67]Ardal_splatnosti!#REF!</definedName>
    <definedName name="kjan20" localSheetId="23">[68]Ardal_splatnosti!#REF!</definedName>
    <definedName name="kjan20">[68]Ardal_splatnosti!#REF!</definedName>
    <definedName name="kjan21" localSheetId="3">[67]Ardal_splatnosti!#REF!</definedName>
    <definedName name="kjan21" localSheetId="24">[68]Ardal_splatnosti!#REF!</definedName>
    <definedName name="kjan21" localSheetId="25">[68]Ardal_splatnosti!#REF!</definedName>
    <definedName name="kjan21" localSheetId="4">[67]Ardal_splatnosti!#REF!</definedName>
    <definedName name="kjan21" localSheetId="6">[67]Ardal_splatnosti!#REF!</definedName>
    <definedName name="kjan21" localSheetId="10">[67]Ardal_splatnosti!#REF!</definedName>
    <definedName name="kjan21" localSheetId="5">[67]Ardal_splatnosti!#REF!</definedName>
    <definedName name="kjan21" localSheetId="23">[68]Ardal_splatnosti!#REF!</definedName>
    <definedName name="kjan21">[68]Ardal_splatnosti!#REF!</definedName>
    <definedName name="kjg" localSheetId="3"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localSheetId="24" hidden="1">{#N/A,#N/A,FALSE,"SimInp1";#N/A,#N/A,FALSE,"SimInp2";#N/A,#N/A,FALSE,"SimOut1";#N/A,#N/A,FALSE,"SimOut2";#N/A,#N/A,FALSE,"SimOut3";#N/A,#N/A,FALSE,"SimOut4";#N/A,#N/A,FALSE,"SimOut5"}</definedName>
    <definedName name="kjg" localSheetId="25" hidden="1">{#N/A,#N/A,FALSE,"SimInp1";#N/A,#N/A,FALSE,"SimInp2";#N/A,#N/A,FALSE,"SimOut1";#N/A,#N/A,FALSE,"SimOut2";#N/A,#N/A,FALSE,"SimOut3";#N/A,#N/A,FALSE,"SimOut4";#N/A,#N/A,FALSE,"SimOut5"}</definedName>
    <definedName name="kjg" localSheetId="30" hidden="1">{#N/A,#N/A,FALSE,"SimInp1";#N/A,#N/A,FALSE,"SimInp2";#N/A,#N/A,FALSE,"SimOut1";#N/A,#N/A,FALSE,"SimOut2";#N/A,#N/A,FALSE,"SimOut3";#N/A,#N/A,FALSE,"SimOut4";#N/A,#N/A,FALSE,"SimOut5"}</definedName>
    <definedName name="kjg" localSheetId="4" hidden="1">{#N/A,#N/A,FALSE,"SimInp1";#N/A,#N/A,FALSE,"SimInp2";#N/A,#N/A,FALSE,"SimOut1";#N/A,#N/A,FALSE,"SimOut2";#N/A,#N/A,FALSE,"SimOut3";#N/A,#N/A,FALSE,"SimOut4";#N/A,#N/A,FALSE,"SimOut5"}</definedName>
    <definedName name="kjg" localSheetId="6"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2" hidden="1">{#N/A,#N/A,FALSE,"SimInp1";#N/A,#N/A,FALSE,"SimInp2";#N/A,#N/A,FALSE,"SimOut1";#N/A,#N/A,FALSE,"SimOut2";#N/A,#N/A,FALSE,"SimOut3";#N/A,#N/A,FALSE,"SimOut4";#N/A,#N/A,FALSE,"SimOut5"}</definedName>
    <definedName name="kjg" localSheetId="38" hidden="1">{#N/A,#N/A,FALSE,"SimInp1";#N/A,#N/A,FALSE,"SimInp2";#N/A,#N/A,FALSE,"SimOut1";#N/A,#N/A,FALSE,"SimOut2";#N/A,#N/A,FALSE,"SimOut3";#N/A,#N/A,FALSE,"SimOut4";#N/A,#N/A,FALSE,"SimOut5"}</definedName>
    <definedName name="kjg" localSheetId="5" hidden="1">{#N/A,#N/A,FALSE,"SimInp1";#N/A,#N/A,FALSE,"SimInp2";#N/A,#N/A,FALSE,"SimOut1";#N/A,#N/A,FALSE,"SimOut2";#N/A,#N/A,FALSE,"SimOut3";#N/A,#N/A,FALSE,"SimOut4";#N/A,#N/A,FALSE,"SimOut5"}</definedName>
    <definedName name="kjg" localSheetId="29" hidden="1">{#N/A,#N/A,FALSE,"SimInp1";#N/A,#N/A,FALSE,"SimInp2";#N/A,#N/A,FALSE,"SimOut1";#N/A,#N/A,FALSE,"SimOut2";#N/A,#N/A,FALSE,"SimOut3";#N/A,#N/A,FALSE,"SimOut4";#N/A,#N/A,FALSE,"SimOut5"}</definedName>
    <definedName name="kjg" localSheetId="33" hidden="1">{#N/A,#N/A,FALSE,"SimInp1";#N/A,#N/A,FALSE,"SimInp2";#N/A,#N/A,FALSE,"SimOut1";#N/A,#N/A,FALSE,"SimOut2";#N/A,#N/A,FALSE,"SimOut3";#N/A,#N/A,FALSE,"SimOut4";#N/A,#N/A,FALSE,"SimOut5"}</definedName>
    <definedName name="kjg" localSheetId="26"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3"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localSheetId="24" hidden="1">{"BOP_TAB",#N/A,FALSE,"N";"MIDTERM_TAB",#N/A,FALSE,"O";"FUND_CRED",#N/A,FALSE,"P";"DEBT_TAB1",#N/A,FALSE,"Q";"DEBT_TAB2",#N/A,FALSE,"Q";"FORFIN_TAB1",#N/A,FALSE,"R";"FORFIN_TAB2",#N/A,FALSE,"R";"BOP_ANALY",#N/A,FALSE,"U"}</definedName>
    <definedName name="kjhg" localSheetId="25" hidden="1">{"BOP_TAB",#N/A,FALSE,"N";"MIDTERM_TAB",#N/A,FALSE,"O";"FUND_CRED",#N/A,FALSE,"P";"DEBT_TAB1",#N/A,FALSE,"Q";"DEBT_TAB2",#N/A,FALSE,"Q";"FORFIN_TAB1",#N/A,FALSE,"R";"FORFIN_TAB2",#N/A,FALSE,"R";"BOP_ANALY",#N/A,FALSE,"U"}</definedName>
    <definedName name="kjhg" localSheetId="30" hidden="1">{"BOP_TAB",#N/A,FALSE,"N";"MIDTERM_TAB",#N/A,FALSE,"O";"FUND_CRED",#N/A,FALSE,"P";"DEBT_TAB1",#N/A,FALSE,"Q";"DEBT_TAB2",#N/A,FALSE,"Q";"FORFIN_TAB1",#N/A,FALSE,"R";"FORFIN_TAB2",#N/A,FALSE,"R";"BOP_ANALY",#N/A,FALSE,"U"}</definedName>
    <definedName name="kjhg" localSheetId="4" hidden="1">{"BOP_TAB",#N/A,FALSE,"N";"MIDTERM_TAB",#N/A,FALSE,"O";"FUND_CRED",#N/A,FALSE,"P";"DEBT_TAB1",#N/A,FALSE,"Q";"DEBT_TAB2",#N/A,FALSE,"Q";"FORFIN_TAB1",#N/A,FALSE,"R";"FORFIN_TAB2",#N/A,FALSE,"R";"BOP_ANALY",#N/A,FALSE,"U"}</definedName>
    <definedName name="kjhg" localSheetId="6"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2" hidden="1">{"BOP_TAB",#N/A,FALSE,"N";"MIDTERM_TAB",#N/A,FALSE,"O";"FUND_CRED",#N/A,FALSE,"P";"DEBT_TAB1",#N/A,FALSE,"Q";"DEBT_TAB2",#N/A,FALSE,"Q";"FORFIN_TAB1",#N/A,FALSE,"R";"FORFIN_TAB2",#N/A,FALSE,"R";"BOP_ANALY",#N/A,FALSE,"U"}</definedName>
    <definedName name="kjhg" localSheetId="38" hidden="1">{"BOP_TAB",#N/A,FALSE,"N";"MIDTERM_TAB",#N/A,FALSE,"O";"FUND_CRED",#N/A,FALSE,"P";"DEBT_TAB1",#N/A,FALSE,"Q";"DEBT_TAB2",#N/A,FALSE,"Q";"FORFIN_TAB1",#N/A,FALSE,"R";"FORFIN_TAB2",#N/A,FALSE,"R";"BOP_ANALY",#N/A,FALSE,"U"}</definedName>
    <definedName name="kjhg" localSheetId="5" hidden="1">{"BOP_TAB",#N/A,FALSE,"N";"MIDTERM_TAB",#N/A,FALSE,"O";"FUND_CRED",#N/A,FALSE,"P";"DEBT_TAB1",#N/A,FALSE,"Q";"DEBT_TAB2",#N/A,FALSE,"Q";"FORFIN_TAB1",#N/A,FALSE,"R";"FORFIN_TAB2",#N/A,FALSE,"R";"BOP_ANALY",#N/A,FALSE,"U"}</definedName>
    <definedName name="kjhg" localSheetId="29" hidden="1">{"BOP_TAB",#N/A,FALSE,"N";"MIDTERM_TAB",#N/A,FALSE,"O";"FUND_CRED",#N/A,FALSE,"P";"DEBT_TAB1",#N/A,FALSE,"Q";"DEBT_TAB2",#N/A,FALSE,"Q";"FORFIN_TAB1",#N/A,FALSE,"R";"FORFIN_TAB2",#N/A,FALSE,"R";"BOP_ANALY",#N/A,FALSE,"U"}</definedName>
    <definedName name="kjhg" localSheetId="33" hidden="1">{"BOP_TAB",#N/A,FALSE,"N";"MIDTERM_TAB",#N/A,FALSE,"O";"FUND_CRED",#N/A,FALSE,"P";"DEBT_TAB1",#N/A,FALSE,"Q";"DEBT_TAB2",#N/A,FALSE,"Q";"FORFIN_TAB1",#N/A,FALSE,"R";"FORFIN_TAB2",#N/A,FALSE,"R";"BOP_ANALY",#N/A,FALSE,"U"}</definedName>
    <definedName name="kjhg" localSheetId="26"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ul16" localSheetId="23">[66]splatnosti!#REF!</definedName>
    <definedName name="kjul16">[66]splatnosti!#REF!</definedName>
    <definedName name="kjul17" localSheetId="23">[66]splatnosti!#REF!</definedName>
    <definedName name="kjul17">[66]splatnosti!#REF!</definedName>
    <definedName name="kjul18" localSheetId="3">[67]Ardal_splatnosti!#REF!</definedName>
    <definedName name="kjul18" localSheetId="24">[68]Ardal_splatnosti!#REF!</definedName>
    <definedName name="kjul18" localSheetId="25">[68]Ardal_splatnosti!#REF!</definedName>
    <definedName name="kjul18" localSheetId="4">[67]Ardal_splatnosti!#REF!</definedName>
    <definedName name="kjul18" localSheetId="6">[67]Ardal_splatnosti!#REF!</definedName>
    <definedName name="kjul18" localSheetId="10">[67]Ardal_splatnosti!#REF!</definedName>
    <definedName name="kjul18" localSheetId="5">[67]Ardal_splatnosti!#REF!</definedName>
    <definedName name="kjul18" localSheetId="23">[68]Ardal_splatnosti!#REF!</definedName>
    <definedName name="kjul18">[68]Ardal_splatnosti!#REF!</definedName>
    <definedName name="kjul19" localSheetId="3">[67]Ardal_splatnosti!#REF!</definedName>
    <definedName name="kjul19" localSheetId="24">[68]Ardal_splatnosti!#REF!</definedName>
    <definedName name="kjul19" localSheetId="25">[68]Ardal_splatnosti!#REF!</definedName>
    <definedName name="kjul19" localSheetId="4">[67]Ardal_splatnosti!#REF!</definedName>
    <definedName name="kjul19" localSheetId="6">[67]Ardal_splatnosti!#REF!</definedName>
    <definedName name="kjul19" localSheetId="10">[67]Ardal_splatnosti!#REF!</definedName>
    <definedName name="kjul19" localSheetId="5">[67]Ardal_splatnosti!#REF!</definedName>
    <definedName name="kjul19" localSheetId="23">[68]Ardal_splatnosti!#REF!</definedName>
    <definedName name="kjul19">[68]Ardal_splatnosti!#REF!</definedName>
    <definedName name="kjul20" localSheetId="3">[67]Ardal_splatnosti!#REF!</definedName>
    <definedName name="kjul20" localSheetId="24">[68]Ardal_splatnosti!#REF!</definedName>
    <definedName name="kjul20" localSheetId="25">[68]Ardal_splatnosti!#REF!</definedName>
    <definedName name="kjul20" localSheetId="4">[67]Ardal_splatnosti!#REF!</definedName>
    <definedName name="kjul20" localSheetId="6">[67]Ardal_splatnosti!#REF!</definedName>
    <definedName name="kjul20" localSheetId="10">[67]Ardal_splatnosti!#REF!</definedName>
    <definedName name="kjul20" localSheetId="5">[67]Ardal_splatnosti!#REF!</definedName>
    <definedName name="kjul20" localSheetId="23">[68]Ardal_splatnosti!#REF!</definedName>
    <definedName name="kjul20">[68]Ardal_splatnosti!#REF!</definedName>
    <definedName name="kjul21" localSheetId="3">[67]Ardal_splatnosti!#REF!</definedName>
    <definedName name="kjul21" localSheetId="24">[68]Ardal_splatnosti!#REF!</definedName>
    <definedName name="kjul21" localSheetId="25">[68]Ardal_splatnosti!#REF!</definedName>
    <definedName name="kjul21" localSheetId="4">[67]Ardal_splatnosti!#REF!</definedName>
    <definedName name="kjul21" localSheetId="6">[67]Ardal_splatnosti!#REF!</definedName>
    <definedName name="kjul21" localSheetId="10">[67]Ardal_splatnosti!#REF!</definedName>
    <definedName name="kjul21" localSheetId="5">[67]Ardal_splatnosti!#REF!</definedName>
    <definedName name="kjul21" localSheetId="23">[68]Ardal_splatnosti!#REF!</definedName>
    <definedName name="kjul21">[68]Ardal_splatnosti!#REF!</definedName>
    <definedName name="kjun16" localSheetId="23">[66]splatnosti!#REF!</definedName>
    <definedName name="kjun16">[66]splatnosti!#REF!</definedName>
    <definedName name="kjun17" localSheetId="23">[66]splatnosti!#REF!</definedName>
    <definedName name="kjun17">[66]splatnosti!#REF!</definedName>
    <definedName name="kjun18" localSheetId="3">[67]Ardal_splatnosti!#REF!</definedName>
    <definedName name="kjun18" localSheetId="24">[68]Ardal_splatnosti!#REF!</definedName>
    <definedName name="kjun18" localSheetId="25">[68]Ardal_splatnosti!#REF!</definedName>
    <definedName name="kjun18" localSheetId="4">[67]Ardal_splatnosti!#REF!</definedName>
    <definedName name="kjun18" localSheetId="6">[67]Ardal_splatnosti!#REF!</definedName>
    <definedName name="kjun18" localSheetId="10">[67]Ardal_splatnosti!#REF!</definedName>
    <definedName name="kjun18" localSheetId="5">[67]Ardal_splatnosti!#REF!</definedName>
    <definedName name="kjun18" localSheetId="23">[68]Ardal_splatnosti!#REF!</definedName>
    <definedName name="kjun18">[68]Ardal_splatnosti!#REF!</definedName>
    <definedName name="kjun19" localSheetId="3">[67]Ardal_splatnosti!#REF!</definedName>
    <definedName name="kjun19" localSheetId="24">[68]Ardal_splatnosti!#REF!</definedName>
    <definedName name="kjun19" localSheetId="25">[68]Ardal_splatnosti!#REF!</definedName>
    <definedName name="kjun19" localSheetId="4">[67]Ardal_splatnosti!#REF!</definedName>
    <definedName name="kjun19" localSheetId="6">[67]Ardal_splatnosti!#REF!</definedName>
    <definedName name="kjun19" localSheetId="10">[67]Ardal_splatnosti!#REF!</definedName>
    <definedName name="kjun19" localSheetId="5">[67]Ardal_splatnosti!#REF!</definedName>
    <definedName name="kjun19" localSheetId="23">[68]Ardal_splatnosti!#REF!</definedName>
    <definedName name="kjun19">[68]Ardal_splatnosti!#REF!</definedName>
    <definedName name="kjun20" localSheetId="3">[67]Ardal_splatnosti!#REF!</definedName>
    <definedName name="kjun20" localSheetId="24">[68]Ardal_splatnosti!#REF!</definedName>
    <definedName name="kjun20" localSheetId="25">[68]Ardal_splatnosti!#REF!</definedName>
    <definedName name="kjun20" localSheetId="4">[67]Ardal_splatnosti!#REF!</definedName>
    <definedName name="kjun20" localSheetId="6">[67]Ardal_splatnosti!#REF!</definedName>
    <definedName name="kjun20" localSheetId="10">[67]Ardal_splatnosti!#REF!</definedName>
    <definedName name="kjun20" localSheetId="5">[67]Ardal_splatnosti!#REF!</definedName>
    <definedName name="kjun20" localSheetId="23">[68]Ardal_splatnosti!#REF!</definedName>
    <definedName name="kjun20">[68]Ardal_splatnosti!#REF!</definedName>
    <definedName name="kjun21" localSheetId="3">[67]Ardal_splatnosti!#REF!</definedName>
    <definedName name="kjun21" localSheetId="24">[68]Ardal_splatnosti!#REF!</definedName>
    <definedName name="kjun21" localSheetId="25">[68]Ardal_splatnosti!#REF!</definedName>
    <definedName name="kjun21" localSheetId="4">[67]Ardal_splatnosti!#REF!</definedName>
    <definedName name="kjun21" localSheetId="6">[67]Ardal_splatnosti!#REF!</definedName>
    <definedName name="kjun21" localSheetId="10">[67]Ardal_splatnosti!#REF!</definedName>
    <definedName name="kjun21" localSheetId="5">[67]Ardal_splatnosti!#REF!</definedName>
    <definedName name="kjun21" localSheetId="23">[68]Ardal_splatnosti!#REF!</definedName>
    <definedName name="kjun21">[68]Ardal_splatnosti!#REF!</definedName>
    <definedName name="kk" localSheetId="3" hidden="1">{"Tab1",#N/A,FALSE,"P";"Tab2",#N/A,FALSE,"P"}</definedName>
    <definedName name="kk" localSheetId="13" hidden="1">{"Tab1",#N/A,FALSE,"P";"Tab2",#N/A,FALSE,"P"}</definedName>
    <definedName name="kk" localSheetId="15" hidden="1">{"Tab1",#N/A,FALSE,"P";"Tab2",#N/A,FALSE,"P"}</definedName>
    <definedName name="kk" localSheetId="16" hidden="1">{"Tab1",#N/A,FALSE,"P";"Tab2",#N/A,FALSE,"P"}</definedName>
    <definedName name="kk" localSheetId="20" hidden="1">{"Tab1",#N/A,FALSE,"P";"Tab2",#N/A,FALSE,"P"}</definedName>
    <definedName name="kk" localSheetId="21" hidden="1">{"Tab1",#N/A,FALSE,"P";"Tab2",#N/A,FALSE,"P"}</definedName>
    <definedName name="kk" localSheetId="22" hidden="1">{"Tab1",#N/A,FALSE,"P";"Tab2",#N/A,FALSE,"P"}</definedName>
    <definedName name="kk" localSheetId="24" hidden="1">{"Tab1",#N/A,FALSE,"P";"Tab2",#N/A,FALSE,"P"}</definedName>
    <definedName name="kk" localSheetId="25" hidden="1">{"Tab1",#N/A,FALSE,"P";"Tab2",#N/A,FALSE,"P"}</definedName>
    <definedName name="kk" localSheetId="30"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1" hidden="1">{"Tab1",#N/A,FALSE,"P";"Tab2",#N/A,FALSE,"P"}</definedName>
    <definedName name="kk" localSheetId="12" hidden="1">{"Tab1",#N/A,FALSE,"P";"Tab2",#N/A,FALSE,"P"}</definedName>
    <definedName name="kk" localSheetId="38" hidden="1">{"Tab1",#N/A,FALSE,"P";"Tab2",#N/A,FALSE,"P"}</definedName>
    <definedName name="kk" localSheetId="5" hidden="1">{"Tab1",#N/A,FALSE,"P";"Tab2",#N/A,FALSE,"P"}</definedName>
    <definedName name="kk" localSheetId="29" hidden="1">{"Tab1",#N/A,FALSE,"P";"Tab2",#N/A,FALSE,"P"}</definedName>
    <definedName name="kk" localSheetId="33" hidden="1">{"Tab1",#N/A,FALSE,"P";"Tab2",#N/A,FALSE,"P"}</definedName>
    <definedName name="kk" localSheetId="35" hidden="1">{"Tab1",#N/A,FALSE,"P";"Tab2",#N/A,FALSE,"P"}</definedName>
    <definedName name="kk" localSheetId="26" hidden="1">{"Tab1",#N/A,FALSE,"P";"Tab2",#N/A,FALSE,"P"}</definedName>
    <definedName name="kk" hidden="1">{"Tab1",#N/A,FALSE,"P";"Tab2",#N/A,FALSE,"P"}</definedName>
    <definedName name="kkk" localSheetId="3" hidden="1">{"Tab1",#N/A,FALSE,"P";"Tab2",#N/A,FALSE,"P"}</definedName>
    <definedName name="kkk" localSheetId="13" hidden="1">{"Tab1",#N/A,FALSE,"P";"Tab2",#N/A,FALSE,"P"}</definedName>
    <definedName name="kkk" localSheetId="15" hidden="1">{"Tab1",#N/A,FALSE,"P";"Tab2",#N/A,FALSE,"P"}</definedName>
    <definedName name="kkk" localSheetId="16" hidden="1">{"Tab1",#N/A,FALSE,"P";"Tab2",#N/A,FALSE,"P"}</definedName>
    <definedName name="kkk" localSheetId="20" hidden="1">{"Tab1",#N/A,FALSE,"P";"Tab2",#N/A,FALSE,"P"}</definedName>
    <definedName name="kkk" localSheetId="21" hidden="1">{"Tab1",#N/A,FALSE,"P";"Tab2",#N/A,FALSE,"P"}</definedName>
    <definedName name="kkk" localSheetId="22" hidden="1">{"Tab1",#N/A,FALSE,"P";"Tab2",#N/A,FALSE,"P"}</definedName>
    <definedName name="kkk" localSheetId="24" hidden="1">{"Tab1",#N/A,FALSE,"P";"Tab2",#N/A,FALSE,"P"}</definedName>
    <definedName name="kkk" localSheetId="25" hidden="1">{"Tab1",#N/A,FALSE,"P";"Tab2",#N/A,FALSE,"P"}</definedName>
    <definedName name="kkk" localSheetId="30"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1" hidden="1">{"Tab1",#N/A,FALSE,"P";"Tab2",#N/A,FALSE,"P"}</definedName>
    <definedName name="kkk" localSheetId="12" hidden="1">{"Tab1",#N/A,FALSE,"P";"Tab2",#N/A,FALSE,"P"}</definedName>
    <definedName name="kkk" localSheetId="38" hidden="1">{"Tab1",#N/A,FALSE,"P";"Tab2",#N/A,FALSE,"P"}</definedName>
    <definedName name="kkk" localSheetId="5" hidden="1">{"Tab1",#N/A,FALSE,"P";"Tab2",#N/A,FALSE,"P"}</definedName>
    <definedName name="kkk" localSheetId="29" hidden="1">{"Tab1",#N/A,FALSE,"P";"Tab2",#N/A,FALSE,"P"}</definedName>
    <definedName name="kkk" localSheetId="33" hidden="1">{"Tab1",#N/A,FALSE,"P";"Tab2",#N/A,FALSE,"P"}</definedName>
    <definedName name="kkk" localSheetId="35" hidden="1">{"Tab1",#N/A,FALSE,"P";"Tab2",#N/A,FALSE,"P"}</definedName>
    <definedName name="kkk" localSheetId="26" hidden="1">{"Tab1",#N/A,FALSE,"P";"Tab2",#N/A,FALSE,"P"}</definedName>
    <definedName name="kkk" hidden="1">{"Tab1",#N/A,FALSE,"P";"Tab2",#N/A,FALSE,"P"}</definedName>
    <definedName name="kkkk" localSheetId="13" hidden="1">[49]M!#REF!</definedName>
    <definedName name="kkkk" localSheetId="15" hidden="1">[49]M!#REF!</definedName>
    <definedName name="kkkk" localSheetId="16" hidden="1">[49]M!#REF!</definedName>
    <definedName name="kkkk" localSheetId="12" hidden="1">[49]M!#REF!</definedName>
    <definedName name="kkkk" localSheetId="38" hidden="1">[49]M!#REF!</definedName>
    <definedName name="kkkk" localSheetId="35" hidden="1">[49]M!#REF!</definedName>
    <definedName name="kkkk" localSheetId="23" hidden="1">[49]M!#REF!</definedName>
    <definedName name="kkkk" hidden="1">[49]M!#REF!</definedName>
    <definedName name="kmaj16" localSheetId="23">[66]splatnosti!#REF!</definedName>
    <definedName name="kmaj16">[66]splatnosti!#REF!</definedName>
    <definedName name="kmaj17" localSheetId="23">[66]splatnosti!#REF!</definedName>
    <definedName name="kmaj17">[66]splatnosti!#REF!</definedName>
    <definedName name="kmaj18" localSheetId="3">[67]Ardal_splatnosti!#REF!</definedName>
    <definedName name="kmaj18" localSheetId="24">[68]Ardal_splatnosti!#REF!</definedName>
    <definedName name="kmaj18" localSheetId="25">[68]Ardal_splatnosti!#REF!</definedName>
    <definedName name="kmaj18" localSheetId="4">[67]Ardal_splatnosti!#REF!</definedName>
    <definedName name="kmaj18" localSheetId="6">[67]Ardal_splatnosti!#REF!</definedName>
    <definedName name="kmaj18" localSheetId="10">[67]Ardal_splatnosti!#REF!</definedName>
    <definedName name="kmaj18" localSheetId="5">[67]Ardal_splatnosti!#REF!</definedName>
    <definedName name="kmaj18" localSheetId="23">[68]Ardal_splatnosti!#REF!</definedName>
    <definedName name="kmaj18">[68]Ardal_splatnosti!#REF!</definedName>
    <definedName name="kmaj19" localSheetId="3">[67]Ardal_splatnosti!#REF!</definedName>
    <definedName name="kmaj19" localSheetId="24">[68]Ardal_splatnosti!#REF!</definedName>
    <definedName name="kmaj19" localSheetId="25">[68]Ardal_splatnosti!#REF!</definedName>
    <definedName name="kmaj19" localSheetId="4">[67]Ardal_splatnosti!#REF!</definedName>
    <definedName name="kmaj19" localSheetId="6">[67]Ardal_splatnosti!#REF!</definedName>
    <definedName name="kmaj19" localSheetId="10">[67]Ardal_splatnosti!#REF!</definedName>
    <definedName name="kmaj19" localSheetId="5">[67]Ardal_splatnosti!#REF!</definedName>
    <definedName name="kmaj19" localSheetId="23">[68]Ardal_splatnosti!#REF!</definedName>
    <definedName name="kmaj19">[68]Ardal_splatnosti!#REF!</definedName>
    <definedName name="kmaj20" localSheetId="3">[67]Ardal_splatnosti!#REF!</definedName>
    <definedName name="kmaj20" localSheetId="24">[68]Ardal_splatnosti!#REF!</definedName>
    <definedName name="kmaj20" localSheetId="25">[68]Ardal_splatnosti!#REF!</definedName>
    <definedName name="kmaj20" localSheetId="4">[67]Ardal_splatnosti!#REF!</definedName>
    <definedName name="kmaj20" localSheetId="6">[67]Ardal_splatnosti!#REF!</definedName>
    <definedName name="kmaj20" localSheetId="10">[67]Ardal_splatnosti!#REF!</definedName>
    <definedName name="kmaj20" localSheetId="5">[67]Ardal_splatnosti!#REF!</definedName>
    <definedName name="kmaj20" localSheetId="23">[68]Ardal_splatnosti!#REF!</definedName>
    <definedName name="kmaj20">[68]Ardal_splatnosti!#REF!</definedName>
    <definedName name="kmaj21" localSheetId="3">[67]Ardal_splatnosti!#REF!</definedName>
    <definedName name="kmaj21" localSheetId="24">[68]Ardal_splatnosti!#REF!</definedName>
    <definedName name="kmaj21" localSheetId="25">[68]Ardal_splatnosti!#REF!</definedName>
    <definedName name="kmaj21" localSheetId="4">[67]Ardal_splatnosti!#REF!</definedName>
    <definedName name="kmaj21" localSheetId="6">[67]Ardal_splatnosti!#REF!</definedName>
    <definedName name="kmaj21" localSheetId="10">[67]Ardal_splatnosti!#REF!</definedName>
    <definedName name="kmaj21" localSheetId="5">[67]Ardal_splatnosti!#REF!</definedName>
    <definedName name="kmaj21" localSheetId="23">[68]Ardal_splatnosti!#REF!</definedName>
    <definedName name="kmaj21">[68]Ardal_splatnosti!#REF!</definedName>
    <definedName name="kmar16" localSheetId="23">[66]splatnosti!#REF!</definedName>
    <definedName name="kmar16">[66]splatnosti!#REF!</definedName>
    <definedName name="kmar17" localSheetId="23">[66]splatnosti!#REF!</definedName>
    <definedName name="kmar17">[66]splatnosti!#REF!</definedName>
    <definedName name="kmar18" localSheetId="3">[67]Ardal_splatnosti!#REF!</definedName>
    <definedName name="kmar18" localSheetId="24">[68]Ardal_splatnosti!#REF!</definedName>
    <definedName name="kmar18" localSheetId="25">[68]Ardal_splatnosti!#REF!</definedName>
    <definedName name="kmar18" localSheetId="4">[67]Ardal_splatnosti!#REF!</definedName>
    <definedName name="kmar18" localSheetId="6">[67]Ardal_splatnosti!#REF!</definedName>
    <definedName name="kmar18" localSheetId="10">[67]Ardal_splatnosti!#REF!</definedName>
    <definedName name="kmar18" localSheetId="5">[67]Ardal_splatnosti!#REF!</definedName>
    <definedName name="kmar18" localSheetId="23">[68]Ardal_splatnosti!#REF!</definedName>
    <definedName name="kmar18">[68]Ardal_splatnosti!#REF!</definedName>
    <definedName name="kmar19" localSheetId="3">[67]Ardal_splatnosti!#REF!</definedName>
    <definedName name="kmar19" localSheetId="24">[68]Ardal_splatnosti!#REF!</definedName>
    <definedName name="kmar19" localSheetId="25">[68]Ardal_splatnosti!#REF!</definedName>
    <definedName name="kmar19" localSheetId="4">[67]Ardal_splatnosti!#REF!</definedName>
    <definedName name="kmar19" localSheetId="6">[67]Ardal_splatnosti!#REF!</definedName>
    <definedName name="kmar19" localSheetId="10">[67]Ardal_splatnosti!#REF!</definedName>
    <definedName name="kmar19" localSheetId="5">[67]Ardal_splatnosti!#REF!</definedName>
    <definedName name="kmar19" localSheetId="23">[68]Ardal_splatnosti!#REF!</definedName>
    <definedName name="kmar19">[68]Ardal_splatnosti!#REF!</definedName>
    <definedName name="kmar20" localSheetId="3">[67]Ardal_splatnosti!#REF!</definedName>
    <definedName name="kmar20" localSheetId="24">[68]Ardal_splatnosti!#REF!</definedName>
    <definedName name="kmar20" localSheetId="25">[68]Ardal_splatnosti!#REF!</definedName>
    <definedName name="kmar20" localSheetId="4">[67]Ardal_splatnosti!#REF!</definedName>
    <definedName name="kmar20" localSheetId="6">[67]Ardal_splatnosti!#REF!</definedName>
    <definedName name="kmar20" localSheetId="10">[67]Ardal_splatnosti!#REF!</definedName>
    <definedName name="kmar20" localSheetId="5">[67]Ardal_splatnosti!#REF!</definedName>
    <definedName name="kmar20" localSheetId="23">[68]Ardal_splatnosti!#REF!</definedName>
    <definedName name="kmar20">[68]Ardal_splatnosti!#REF!</definedName>
    <definedName name="kmar21" localSheetId="3">[67]Ardal_splatnosti!#REF!</definedName>
    <definedName name="kmar21" localSheetId="24">[68]Ardal_splatnosti!#REF!</definedName>
    <definedName name="kmar21" localSheetId="25">[68]Ardal_splatnosti!#REF!</definedName>
    <definedName name="kmar21" localSheetId="4">[67]Ardal_splatnosti!#REF!</definedName>
    <definedName name="kmar21" localSheetId="6">[67]Ardal_splatnosti!#REF!</definedName>
    <definedName name="kmar21" localSheetId="10">[67]Ardal_splatnosti!#REF!</definedName>
    <definedName name="kmar21" localSheetId="5">[67]Ardal_splatnosti!#REF!</definedName>
    <definedName name="kmar21" localSheetId="23">[68]Ardal_splatnosti!#REF!</definedName>
    <definedName name="kmar21">[68]Ardal_splatnosti!#REF!</definedName>
    <definedName name="knov16" localSheetId="23">[66]splatnosti!#REF!</definedName>
    <definedName name="knov16">[66]splatnosti!#REF!</definedName>
    <definedName name="knov17" localSheetId="23">[66]splatnosti!#REF!</definedName>
    <definedName name="knov17">[66]splatnosti!#REF!</definedName>
    <definedName name="knov18" localSheetId="3">[67]Ardal_splatnosti!#REF!</definedName>
    <definedName name="knov18" localSheetId="24">[68]Ardal_splatnosti!#REF!</definedName>
    <definedName name="knov18" localSheetId="25">[68]Ardal_splatnosti!#REF!</definedName>
    <definedName name="knov18" localSheetId="4">[67]Ardal_splatnosti!#REF!</definedName>
    <definedName name="knov18" localSheetId="6">[67]Ardal_splatnosti!#REF!</definedName>
    <definedName name="knov18" localSheetId="10">[67]Ardal_splatnosti!#REF!</definedName>
    <definedName name="knov18" localSheetId="5">[67]Ardal_splatnosti!#REF!</definedName>
    <definedName name="knov18" localSheetId="23">[68]Ardal_splatnosti!#REF!</definedName>
    <definedName name="knov18">[68]Ardal_splatnosti!#REF!</definedName>
    <definedName name="knov19" localSheetId="3">[67]Ardal_splatnosti!#REF!</definedName>
    <definedName name="knov19" localSheetId="24">[68]Ardal_splatnosti!#REF!</definedName>
    <definedName name="knov19" localSheetId="25">[68]Ardal_splatnosti!#REF!</definedName>
    <definedName name="knov19" localSheetId="4">[67]Ardal_splatnosti!#REF!</definedName>
    <definedName name="knov19" localSheetId="6">[67]Ardal_splatnosti!#REF!</definedName>
    <definedName name="knov19" localSheetId="10">[67]Ardal_splatnosti!#REF!</definedName>
    <definedName name="knov19" localSheetId="5">[67]Ardal_splatnosti!#REF!</definedName>
    <definedName name="knov19" localSheetId="23">[68]Ardal_splatnosti!#REF!</definedName>
    <definedName name="knov19">[68]Ardal_splatnosti!#REF!</definedName>
    <definedName name="knov20" localSheetId="3">[67]Ardal_splatnosti!#REF!</definedName>
    <definedName name="knov20" localSheetId="24">[68]Ardal_splatnosti!#REF!</definedName>
    <definedName name="knov20" localSheetId="25">[68]Ardal_splatnosti!#REF!</definedName>
    <definedName name="knov20" localSheetId="4">[67]Ardal_splatnosti!#REF!</definedName>
    <definedName name="knov20" localSheetId="6">[67]Ardal_splatnosti!#REF!</definedName>
    <definedName name="knov20" localSheetId="10">[67]Ardal_splatnosti!#REF!</definedName>
    <definedName name="knov20" localSheetId="5">[67]Ardal_splatnosti!#REF!</definedName>
    <definedName name="knov20" localSheetId="23">[68]Ardal_splatnosti!#REF!</definedName>
    <definedName name="knov20">[68]Ardal_splatnosti!#REF!</definedName>
    <definedName name="knov21" localSheetId="3">[67]Ardal_splatnosti!#REF!</definedName>
    <definedName name="knov21" localSheetId="24">[68]Ardal_splatnosti!#REF!</definedName>
    <definedName name="knov21" localSheetId="25">[68]Ardal_splatnosti!#REF!</definedName>
    <definedName name="knov21" localSheetId="4">[67]Ardal_splatnosti!#REF!</definedName>
    <definedName name="knov21" localSheetId="6">[67]Ardal_splatnosti!#REF!</definedName>
    <definedName name="knov21" localSheetId="10">[67]Ardal_splatnosti!#REF!</definedName>
    <definedName name="knov21" localSheetId="5">[67]Ardal_splatnosti!#REF!</definedName>
    <definedName name="knov21" localSheetId="23">[68]Ardal_splatnosti!#REF!</definedName>
    <definedName name="knov21">[68]Ardal_splatnosti!#REF!</definedName>
    <definedName name="kokt16" localSheetId="23">[66]splatnosti!#REF!</definedName>
    <definedName name="kokt16">[66]splatnosti!#REF!</definedName>
    <definedName name="kokt17" localSheetId="23">[66]splatnosti!#REF!</definedName>
    <definedName name="kokt17">[66]splatnosti!#REF!</definedName>
    <definedName name="kokt18" localSheetId="3">[67]Ardal_splatnosti!#REF!</definedName>
    <definedName name="kokt18" localSheetId="24">[68]Ardal_splatnosti!#REF!</definedName>
    <definedName name="kokt18" localSheetId="25">[68]Ardal_splatnosti!#REF!</definedName>
    <definedName name="kokt18" localSheetId="4">[67]Ardal_splatnosti!#REF!</definedName>
    <definedName name="kokt18" localSheetId="6">[67]Ardal_splatnosti!#REF!</definedName>
    <definedName name="kokt18" localSheetId="10">[67]Ardal_splatnosti!#REF!</definedName>
    <definedName name="kokt18" localSheetId="5">[67]Ardal_splatnosti!#REF!</definedName>
    <definedName name="kokt18" localSheetId="23">[68]Ardal_splatnosti!#REF!</definedName>
    <definedName name="kokt18">[68]Ardal_splatnosti!#REF!</definedName>
    <definedName name="kokt19" localSheetId="3">[67]Ardal_splatnosti!#REF!</definedName>
    <definedName name="kokt19" localSheetId="24">[68]Ardal_splatnosti!#REF!</definedName>
    <definedName name="kokt19" localSheetId="25">[68]Ardal_splatnosti!#REF!</definedName>
    <definedName name="kokt19" localSheetId="4">[67]Ardal_splatnosti!#REF!</definedName>
    <definedName name="kokt19" localSheetId="6">[67]Ardal_splatnosti!#REF!</definedName>
    <definedName name="kokt19" localSheetId="10">[67]Ardal_splatnosti!#REF!</definedName>
    <definedName name="kokt19" localSheetId="5">[67]Ardal_splatnosti!#REF!</definedName>
    <definedName name="kokt19" localSheetId="23">[68]Ardal_splatnosti!#REF!</definedName>
    <definedName name="kokt19">[68]Ardal_splatnosti!#REF!</definedName>
    <definedName name="kokt20" localSheetId="3">[67]Ardal_splatnosti!#REF!</definedName>
    <definedName name="kokt20" localSheetId="24">[68]Ardal_splatnosti!#REF!</definedName>
    <definedName name="kokt20" localSheetId="25">[68]Ardal_splatnosti!#REF!</definedName>
    <definedName name="kokt20" localSheetId="4">[67]Ardal_splatnosti!#REF!</definedName>
    <definedName name="kokt20" localSheetId="6">[67]Ardal_splatnosti!#REF!</definedName>
    <definedName name="kokt20" localSheetId="10">[67]Ardal_splatnosti!#REF!</definedName>
    <definedName name="kokt20" localSheetId="5">[67]Ardal_splatnosti!#REF!</definedName>
    <definedName name="kokt20" localSheetId="23">[68]Ardal_splatnosti!#REF!</definedName>
    <definedName name="kokt20">[68]Ardal_splatnosti!#REF!</definedName>
    <definedName name="kokt21" localSheetId="3">[67]Ardal_splatnosti!#REF!</definedName>
    <definedName name="kokt21" localSheetId="24">[68]Ardal_splatnosti!#REF!</definedName>
    <definedName name="kokt21" localSheetId="25">[68]Ardal_splatnosti!#REF!</definedName>
    <definedName name="kokt21" localSheetId="4">[67]Ardal_splatnosti!#REF!</definedName>
    <definedName name="kokt21" localSheetId="6">[67]Ardal_splatnosti!#REF!</definedName>
    <definedName name="kokt21" localSheetId="10">[67]Ardal_splatnosti!#REF!</definedName>
    <definedName name="kokt21" localSheetId="5">[67]Ardal_splatnosti!#REF!</definedName>
    <definedName name="kokt21" localSheetId="23">[68]Ardal_splatnosti!#REF!</definedName>
    <definedName name="kokt21">[68]Ardal_splatnosti!#REF!</definedName>
    <definedName name="Konto" localSheetId="13">#REF!</definedName>
    <definedName name="Konto" localSheetId="15">#REF!</definedName>
    <definedName name="Konto" localSheetId="16">#REF!</definedName>
    <definedName name="Konto" localSheetId="20">#REF!</definedName>
    <definedName name="Konto" localSheetId="22">#REF!</definedName>
    <definedName name="Konto" localSheetId="30">#REF!</definedName>
    <definedName name="Konto" localSheetId="12">#REF!</definedName>
    <definedName name="Konto" localSheetId="5">#REF!</definedName>
    <definedName name="Konto" localSheetId="29">#REF!</definedName>
    <definedName name="Konto" localSheetId="35">#REF!</definedName>
    <definedName name="Konto" localSheetId="23">#REF!</definedName>
    <definedName name="Konto" localSheetId="26">#REF!</definedName>
    <definedName name="Konto">#REF!</definedName>
    <definedName name="KSDn_2" localSheetId="3">[60]makro!$C$7</definedName>
    <definedName name="KSDn_2" localSheetId="20">[61]makro!$C$7</definedName>
    <definedName name="KSDn_2" localSheetId="24">[61]makro!$C$7</definedName>
    <definedName name="KSDn_2" localSheetId="25">[61]makro!$C$7</definedName>
    <definedName name="KSDn_2" localSheetId="4">[60]makro!$C$7</definedName>
    <definedName name="KSDn_2" localSheetId="6">[60]makro!$C$7</definedName>
    <definedName name="KSDn_2" localSheetId="10">[60]makro!$C$7</definedName>
    <definedName name="KSDn_2" localSheetId="5">[60]makro!$C$7</definedName>
    <definedName name="KSDn_2">[61]makro!$C$7</definedName>
    <definedName name="KSDn_2_up" localSheetId="3">[60]makro!$C$8</definedName>
    <definedName name="KSDn_2_up" localSheetId="20">[61]makro!$C$8</definedName>
    <definedName name="KSDn_2_up" localSheetId="24">[61]makro!$C$8</definedName>
    <definedName name="KSDn_2_up" localSheetId="25">[61]makro!$C$8</definedName>
    <definedName name="KSDn_2_up" localSheetId="4">[60]makro!$C$8</definedName>
    <definedName name="KSDn_2_up" localSheetId="6">[60]makro!$C$8</definedName>
    <definedName name="KSDn_2_up" localSheetId="10">[60]makro!$C$8</definedName>
    <definedName name="KSDn_2_up" localSheetId="5">[60]makro!$C$8</definedName>
    <definedName name="KSDn_2_up">[61]makro!$C$8</definedName>
    <definedName name="KSDn_2n" localSheetId="3">[60]makro!$C$29</definedName>
    <definedName name="KSDn_2n" localSheetId="20">[61]makro!$C$29</definedName>
    <definedName name="KSDn_2n" localSheetId="24">[61]makro!$C$29</definedName>
    <definedName name="KSDn_2n" localSheetId="25">[61]makro!$C$29</definedName>
    <definedName name="KSDn_2n" localSheetId="4">[60]makro!$C$29</definedName>
    <definedName name="KSDn_2n" localSheetId="6">[60]makro!$C$29</definedName>
    <definedName name="KSDn_2n" localSheetId="10">[60]makro!$C$29</definedName>
    <definedName name="KSDn_2n" localSheetId="5">[60]makro!$C$29</definedName>
    <definedName name="KSDn_2n">[61]makro!$C$29</definedName>
    <definedName name="KSDn_2n_up" localSheetId="3">[60]makro!$C$30</definedName>
    <definedName name="KSDn_2n_up" localSheetId="20">[61]makro!$C$30</definedName>
    <definedName name="KSDn_2n_up" localSheetId="24">[61]makro!$C$30</definedName>
    <definedName name="KSDn_2n_up" localSheetId="25">[61]makro!$C$30</definedName>
    <definedName name="KSDn_2n_up" localSheetId="4">[60]makro!$C$30</definedName>
    <definedName name="KSDn_2n_up" localSheetId="6">[60]makro!$C$30</definedName>
    <definedName name="KSDn_2n_up" localSheetId="10">[60]makro!$C$30</definedName>
    <definedName name="KSDn_2n_up" localSheetId="5">[60]makro!$C$30</definedName>
    <definedName name="KSDn_2n_up">[61]makro!$C$30</definedName>
    <definedName name="KSDn_3" localSheetId="3">[60]makro!$D$7</definedName>
    <definedName name="KSDn_3" localSheetId="20">[61]makro!$D$7</definedName>
    <definedName name="KSDn_3" localSheetId="24">[61]makro!$D$7</definedName>
    <definedName name="KSDn_3" localSheetId="25">[61]makro!$D$7</definedName>
    <definedName name="KSDn_3" localSheetId="4">[60]makro!$D$7</definedName>
    <definedName name="KSDn_3" localSheetId="6">[60]makro!$D$7</definedName>
    <definedName name="KSDn_3" localSheetId="10">[60]makro!$D$7</definedName>
    <definedName name="KSDn_3" localSheetId="5">[60]makro!$D$7</definedName>
    <definedName name="KSDn_3">[61]makro!$D$7</definedName>
    <definedName name="KSDn_3_up" localSheetId="3">[60]makro!$D$8</definedName>
    <definedName name="KSDn_3_up" localSheetId="20">[61]makro!$D$8</definedName>
    <definedName name="KSDn_3_up" localSheetId="24">[61]makro!$D$8</definedName>
    <definedName name="KSDn_3_up" localSheetId="25">[61]makro!$D$8</definedName>
    <definedName name="KSDn_3_up" localSheetId="4">[60]makro!$D$8</definedName>
    <definedName name="KSDn_3_up" localSheetId="6">[60]makro!$D$8</definedName>
    <definedName name="KSDn_3_up" localSheetId="10">[60]makro!$D$8</definedName>
    <definedName name="KSDn_3_up" localSheetId="5">[60]makro!$D$8</definedName>
    <definedName name="KSDn_3_up">[61]makro!$D$8</definedName>
    <definedName name="KSDn_3n" localSheetId="3">[60]makro!$D$29</definedName>
    <definedName name="KSDn_3n" localSheetId="20">[61]makro!$D$29</definedName>
    <definedName name="KSDn_3n" localSheetId="24">[61]makro!$D$29</definedName>
    <definedName name="KSDn_3n" localSheetId="25">[61]makro!$D$29</definedName>
    <definedName name="KSDn_3n" localSheetId="4">[60]makro!$D$29</definedName>
    <definedName name="KSDn_3n" localSheetId="6">[60]makro!$D$29</definedName>
    <definedName name="KSDn_3n" localSheetId="10">[60]makro!$D$29</definedName>
    <definedName name="KSDn_3n" localSheetId="5">[60]makro!$D$29</definedName>
    <definedName name="KSDn_3n">[61]makro!$D$29</definedName>
    <definedName name="KSDn_3n_up" localSheetId="3">[60]makro!$D$30</definedName>
    <definedName name="KSDn_3n_up" localSheetId="20">[61]makro!$D$30</definedName>
    <definedName name="KSDn_3n_up" localSheetId="24">[61]makro!$D$30</definedName>
    <definedName name="KSDn_3n_up" localSheetId="25">[61]makro!$D$30</definedName>
    <definedName name="KSDn_3n_up" localSheetId="4">[60]makro!$D$30</definedName>
    <definedName name="KSDn_3n_up" localSheetId="6">[60]makro!$D$30</definedName>
    <definedName name="KSDn_3n_up" localSheetId="10">[60]makro!$D$30</definedName>
    <definedName name="KSDn_3n_up" localSheetId="5">[60]makro!$D$30</definedName>
    <definedName name="KSDn_3n_up">[61]makro!$D$30</definedName>
    <definedName name="KSDn_4" localSheetId="3">[60]makro!$E$7</definedName>
    <definedName name="KSDn_4" localSheetId="20">[61]makro!$E$7</definedName>
    <definedName name="KSDn_4" localSheetId="24">[61]makro!$E$7</definedName>
    <definedName name="KSDn_4" localSheetId="25">[61]makro!$E$7</definedName>
    <definedName name="KSDn_4" localSheetId="4">[60]makro!$E$7</definedName>
    <definedName name="KSDn_4" localSheetId="6">[60]makro!$E$7</definedName>
    <definedName name="KSDn_4" localSheetId="10">[60]makro!$E$7</definedName>
    <definedName name="KSDn_4" localSheetId="5">[60]makro!$E$7</definedName>
    <definedName name="KSDn_4">[61]makro!$E$7</definedName>
    <definedName name="KSDn_4_up" localSheetId="3">[60]makro!$E$8</definedName>
    <definedName name="KSDn_4_up" localSheetId="20">[61]makro!$E$8</definedName>
    <definedName name="KSDn_4_up" localSheetId="24">[61]makro!$E$8</definedName>
    <definedName name="KSDn_4_up" localSheetId="25">[61]makro!$E$8</definedName>
    <definedName name="KSDn_4_up" localSheetId="4">[60]makro!$E$8</definedName>
    <definedName name="KSDn_4_up" localSheetId="6">[60]makro!$E$8</definedName>
    <definedName name="KSDn_4_up" localSheetId="10">[60]makro!$E$8</definedName>
    <definedName name="KSDn_4_up" localSheetId="5">[60]makro!$E$8</definedName>
    <definedName name="KSDn_4_up">[61]makro!$E$8</definedName>
    <definedName name="KSDn_4n" localSheetId="3">[60]makro!$E$29</definedName>
    <definedName name="KSDn_4n" localSheetId="20">[61]makro!$E$29</definedName>
    <definedName name="KSDn_4n" localSheetId="24">[61]makro!$E$29</definedName>
    <definedName name="KSDn_4n" localSheetId="25">[61]makro!$E$29</definedName>
    <definedName name="KSDn_4n" localSheetId="4">[60]makro!$E$29</definedName>
    <definedName name="KSDn_4n" localSheetId="6">[60]makro!$E$29</definedName>
    <definedName name="KSDn_4n" localSheetId="10">[60]makro!$E$29</definedName>
    <definedName name="KSDn_4n" localSheetId="5">[60]makro!$E$29</definedName>
    <definedName name="KSDn_4n">[61]makro!$E$29</definedName>
    <definedName name="KSDn_4n_up" localSheetId="3">[60]makro!$E$30</definedName>
    <definedName name="KSDn_4n_up" localSheetId="20">[61]makro!$E$30</definedName>
    <definedName name="KSDn_4n_up" localSheetId="24">[61]makro!$E$30</definedName>
    <definedName name="KSDn_4n_up" localSheetId="25">[61]makro!$E$30</definedName>
    <definedName name="KSDn_4n_up" localSheetId="4">[60]makro!$E$30</definedName>
    <definedName name="KSDn_4n_up" localSheetId="6">[60]makro!$E$30</definedName>
    <definedName name="KSDn_4n_up" localSheetId="10">[60]makro!$E$30</definedName>
    <definedName name="KSDn_4n_up" localSheetId="5">[60]makro!$E$30</definedName>
    <definedName name="KSDn_4n_up">[61]makro!$E$30</definedName>
    <definedName name="KSDn_5" localSheetId="3">[60]makro!$F$7</definedName>
    <definedName name="KSDn_5" localSheetId="20">[61]makro!$F$7</definedName>
    <definedName name="KSDn_5" localSheetId="24">[61]makro!$F$7</definedName>
    <definedName name="KSDn_5" localSheetId="25">[61]makro!$F$7</definedName>
    <definedName name="KSDn_5" localSheetId="4">[60]makro!$F$7</definedName>
    <definedName name="KSDn_5" localSheetId="6">[60]makro!$F$7</definedName>
    <definedName name="KSDn_5" localSheetId="10">[60]makro!$F$7</definedName>
    <definedName name="KSDn_5" localSheetId="5">[60]makro!$F$7</definedName>
    <definedName name="KSDn_5">[61]makro!$F$7</definedName>
    <definedName name="KSDn_5_up" localSheetId="3">[60]makro!$F$8</definedName>
    <definedName name="KSDn_5_up" localSheetId="20">[61]makro!$F$8</definedName>
    <definedName name="KSDn_5_up" localSheetId="24">[61]makro!$F$8</definedName>
    <definedName name="KSDn_5_up" localSheetId="25">[61]makro!$F$8</definedName>
    <definedName name="KSDn_5_up" localSheetId="4">[60]makro!$F$8</definedName>
    <definedName name="KSDn_5_up" localSheetId="6">[60]makro!$F$8</definedName>
    <definedName name="KSDn_5_up" localSheetId="10">[60]makro!$F$8</definedName>
    <definedName name="KSDn_5_up" localSheetId="5">[60]makro!$F$8</definedName>
    <definedName name="KSDn_5_up">[61]makro!$F$8</definedName>
    <definedName name="KSDn_5n" localSheetId="3">[60]makro!$F$29</definedName>
    <definedName name="KSDn_5n" localSheetId="20">[61]makro!$F$29</definedName>
    <definedName name="KSDn_5n" localSheetId="24">[61]makro!$F$29</definedName>
    <definedName name="KSDn_5n" localSheetId="25">[61]makro!$F$29</definedName>
    <definedName name="KSDn_5n" localSheetId="4">[60]makro!$F$29</definedName>
    <definedName name="KSDn_5n" localSheetId="6">[60]makro!$F$29</definedName>
    <definedName name="KSDn_5n" localSheetId="10">[60]makro!$F$29</definedName>
    <definedName name="KSDn_5n" localSheetId="5">[60]makro!$F$29</definedName>
    <definedName name="KSDn_5n">[61]makro!$F$29</definedName>
    <definedName name="KSDn_5n_up" localSheetId="3">[60]makro!$F$30</definedName>
    <definedName name="KSDn_5n_up" localSheetId="20">[61]makro!$F$30</definedName>
    <definedName name="KSDn_5n_up" localSheetId="24">[61]makro!$F$30</definedName>
    <definedName name="KSDn_5n_up" localSheetId="25">[61]makro!$F$30</definedName>
    <definedName name="KSDn_5n_up" localSheetId="4">[60]makro!$F$30</definedName>
    <definedName name="KSDn_5n_up" localSheetId="6">[60]makro!$F$30</definedName>
    <definedName name="KSDn_5n_up" localSheetId="10">[60]makro!$F$30</definedName>
    <definedName name="KSDn_5n_up" localSheetId="5">[60]makro!$F$30</definedName>
    <definedName name="KSDn_5n_up">[61]makro!$F$30</definedName>
    <definedName name="KSDn_6" localSheetId="3">[60]makro!$G$7</definedName>
    <definedName name="KSDn_6" localSheetId="20">[61]makro!$G$7</definedName>
    <definedName name="KSDn_6" localSheetId="24">[61]makro!$G$7</definedName>
    <definedName name="KSDn_6" localSheetId="25">[61]makro!$G$7</definedName>
    <definedName name="KSDn_6" localSheetId="4">[60]makro!$G$7</definedName>
    <definedName name="KSDn_6" localSheetId="6">[60]makro!$G$7</definedName>
    <definedName name="KSDn_6" localSheetId="10">[60]makro!$G$7</definedName>
    <definedName name="KSDn_6" localSheetId="5">[60]makro!$G$7</definedName>
    <definedName name="KSDn_6">[61]makro!$G$7</definedName>
    <definedName name="KSDn_6_up" localSheetId="3">[60]makro!$G$8</definedName>
    <definedName name="KSDn_6_up" localSheetId="20">[61]makro!$G$8</definedName>
    <definedName name="KSDn_6_up" localSheetId="24">[61]makro!$G$8</definedName>
    <definedName name="KSDn_6_up" localSheetId="25">[61]makro!$G$8</definedName>
    <definedName name="KSDn_6_up" localSheetId="4">[60]makro!$G$8</definedName>
    <definedName name="KSDn_6_up" localSheetId="6">[60]makro!$G$8</definedName>
    <definedName name="KSDn_6_up" localSheetId="10">[60]makro!$G$8</definedName>
    <definedName name="KSDn_6_up" localSheetId="5">[60]makro!$G$8</definedName>
    <definedName name="KSDn_6_up">[61]makro!$G$8</definedName>
    <definedName name="KSDn_6n" localSheetId="3">[60]makro!$G$29</definedName>
    <definedName name="KSDn_6n" localSheetId="20">[61]makro!$G$29</definedName>
    <definedName name="KSDn_6n" localSheetId="24">[61]makro!$G$29</definedName>
    <definedName name="KSDn_6n" localSheetId="25">[61]makro!$G$29</definedName>
    <definedName name="KSDn_6n" localSheetId="4">[60]makro!$G$29</definedName>
    <definedName name="KSDn_6n" localSheetId="6">[60]makro!$G$29</definedName>
    <definedName name="KSDn_6n" localSheetId="10">[60]makro!$G$29</definedName>
    <definedName name="KSDn_6n" localSheetId="5">[60]makro!$G$29</definedName>
    <definedName name="KSDn_6n">[61]makro!$G$29</definedName>
    <definedName name="KSDn_6n_up" localSheetId="3">[60]makro!$G$30</definedName>
    <definedName name="KSDn_6n_up" localSheetId="20">[61]makro!$G$30</definedName>
    <definedName name="KSDn_6n_up" localSheetId="24">[61]makro!$G$30</definedName>
    <definedName name="KSDn_6n_up" localSheetId="25">[61]makro!$G$30</definedName>
    <definedName name="KSDn_6n_up" localSheetId="4">[60]makro!$G$30</definedName>
    <definedName name="KSDn_6n_up" localSheetId="6">[60]makro!$G$30</definedName>
    <definedName name="KSDn_6n_up" localSheetId="10">[60]makro!$G$30</definedName>
    <definedName name="KSDn_6n_up" localSheetId="5">[60]makro!$G$30</definedName>
    <definedName name="KSDn_6n_up">[61]makro!$G$30</definedName>
    <definedName name="KSDr_2" localSheetId="3">[60]makro!$C$6</definedName>
    <definedName name="KSDr_2" localSheetId="20">[61]makro!$C$6</definedName>
    <definedName name="KSDr_2" localSheetId="24">[61]makro!$C$6</definedName>
    <definedName name="KSDr_2" localSheetId="25">[61]makro!$C$6</definedName>
    <definedName name="KSDr_2" localSheetId="4">[60]makro!$C$6</definedName>
    <definedName name="KSDr_2" localSheetId="6">[60]makro!$C$6</definedName>
    <definedName name="KSDr_2" localSheetId="10">[60]makro!$C$6</definedName>
    <definedName name="KSDr_2" localSheetId="5">[60]makro!$C$6</definedName>
    <definedName name="KSDr_2">[61]makro!$C$6</definedName>
    <definedName name="KSDr_2n" localSheetId="3">[60]makro!$C$28</definedName>
    <definedName name="KSDr_2n" localSheetId="20">[61]makro!$C$28</definedName>
    <definedName name="KSDr_2n" localSheetId="24">[61]makro!$C$28</definedName>
    <definedName name="KSDr_2n" localSheetId="25">[61]makro!$C$28</definedName>
    <definedName name="KSDr_2n" localSheetId="4">[60]makro!$C$28</definedName>
    <definedName name="KSDr_2n" localSheetId="6">[60]makro!$C$28</definedName>
    <definedName name="KSDr_2n" localSheetId="10">[60]makro!$C$28</definedName>
    <definedName name="KSDr_2n" localSheetId="5">[60]makro!$C$28</definedName>
    <definedName name="KSDr_2n">[61]makro!$C$28</definedName>
    <definedName name="KSDr_3" localSheetId="3">[60]makro!$D$6</definedName>
    <definedName name="KSDr_3" localSheetId="20">[61]makro!$D$6</definedName>
    <definedName name="KSDr_3" localSheetId="24">[61]makro!$D$6</definedName>
    <definedName name="KSDr_3" localSheetId="25">[61]makro!$D$6</definedName>
    <definedName name="KSDr_3" localSheetId="4">[60]makro!$D$6</definedName>
    <definedName name="KSDr_3" localSheetId="6">[60]makro!$D$6</definedName>
    <definedName name="KSDr_3" localSheetId="10">[60]makro!$D$6</definedName>
    <definedName name="KSDr_3" localSheetId="5">[60]makro!$D$6</definedName>
    <definedName name="KSDr_3">[61]makro!$D$6</definedName>
    <definedName name="KSDr_3n" localSheetId="3">[60]makro!$D$28</definedName>
    <definedName name="KSDr_3n" localSheetId="20">[61]makro!$D$28</definedName>
    <definedName name="KSDr_3n" localSheetId="24">[61]makro!$D$28</definedName>
    <definedName name="KSDr_3n" localSheetId="25">[61]makro!$D$28</definedName>
    <definedName name="KSDr_3n" localSheetId="4">[60]makro!$D$28</definedName>
    <definedName name="KSDr_3n" localSheetId="6">[60]makro!$D$28</definedName>
    <definedName name="KSDr_3n" localSheetId="10">[60]makro!$D$28</definedName>
    <definedName name="KSDr_3n" localSheetId="5">[60]makro!$D$28</definedName>
    <definedName name="KSDr_3n">[61]makro!$D$28</definedName>
    <definedName name="KSDr_4" localSheetId="3">[60]makro!$E$6</definedName>
    <definedName name="KSDr_4" localSheetId="20">[61]makro!$E$6</definedName>
    <definedName name="KSDr_4" localSheetId="24">[61]makro!$E$6</definedName>
    <definedName name="KSDr_4" localSheetId="25">[61]makro!$E$6</definedName>
    <definedName name="KSDr_4" localSheetId="4">[60]makro!$E$6</definedName>
    <definedName name="KSDr_4" localSheetId="6">[60]makro!$E$6</definedName>
    <definedName name="KSDr_4" localSheetId="10">[60]makro!$E$6</definedName>
    <definedName name="KSDr_4" localSheetId="5">[60]makro!$E$6</definedName>
    <definedName name="KSDr_4">[61]makro!$E$6</definedName>
    <definedName name="KSDr_4n" localSheetId="3">[60]makro!$E$28</definedName>
    <definedName name="KSDr_4n" localSheetId="20">[61]makro!$E$28</definedName>
    <definedName name="KSDr_4n" localSheetId="24">[61]makro!$E$28</definedName>
    <definedName name="KSDr_4n" localSheetId="25">[61]makro!$E$28</definedName>
    <definedName name="KSDr_4n" localSheetId="4">[60]makro!$E$28</definedName>
    <definedName name="KSDr_4n" localSheetId="6">[60]makro!$E$28</definedName>
    <definedName name="KSDr_4n" localSheetId="10">[60]makro!$E$28</definedName>
    <definedName name="KSDr_4n" localSheetId="5">[60]makro!$E$28</definedName>
    <definedName name="KSDr_4n">[61]makro!$E$28</definedName>
    <definedName name="KSDr_5" localSheetId="3">[60]makro!$F$6</definedName>
    <definedName name="KSDr_5" localSheetId="20">[61]makro!$F$6</definedName>
    <definedName name="KSDr_5" localSheetId="24">[61]makro!$F$6</definedName>
    <definedName name="KSDr_5" localSheetId="25">[61]makro!$F$6</definedName>
    <definedName name="KSDr_5" localSheetId="4">[60]makro!$F$6</definedName>
    <definedName name="KSDr_5" localSheetId="6">[60]makro!$F$6</definedName>
    <definedName name="KSDr_5" localSheetId="10">[60]makro!$F$6</definedName>
    <definedName name="KSDr_5" localSheetId="5">[60]makro!$F$6</definedName>
    <definedName name="KSDr_5">[61]makro!$F$6</definedName>
    <definedName name="KSDr_5n" localSheetId="3">[60]makro!$F$28</definedName>
    <definedName name="KSDr_5n" localSheetId="20">[61]makro!$F$28</definedName>
    <definedName name="KSDr_5n" localSheetId="24">[61]makro!$F$28</definedName>
    <definedName name="KSDr_5n" localSheetId="25">[61]makro!$F$28</definedName>
    <definedName name="KSDr_5n" localSheetId="4">[60]makro!$F$28</definedName>
    <definedName name="KSDr_5n" localSheetId="6">[60]makro!$F$28</definedName>
    <definedName name="KSDr_5n" localSheetId="10">[60]makro!$F$28</definedName>
    <definedName name="KSDr_5n" localSheetId="5">[60]makro!$F$28</definedName>
    <definedName name="KSDr_5n">[61]makro!$F$28</definedName>
    <definedName name="KSDr_6" localSheetId="3">[60]makro!$G$6</definedName>
    <definedName name="KSDr_6" localSheetId="20">[61]makro!$G$6</definedName>
    <definedName name="KSDr_6" localSheetId="24">[61]makro!$G$6</definedName>
    <definedName name="KSDr_6" localSheetId="25">[61]makro!$G$6</definedName>
    <definedName name="KSDr_6" localSheetId="4">[60]makro!$G$6</definedName>
    <definedName name="KSDr_6" localSheetId="6">[60]makro!$G$6</definedName>
    <definedName name="KSDr_6" localSheetId="10">[60]makro!$G$6</definedName>
    <definedName name="KSDr_6" localSheetId="5">[60]makro!$G$6</definedName>
    <definedName name="KSDr_6">[61]makro!$G$6</definedName>
    <definedName name="KSDr_6n" localSheetId="3">[60]makro!$G$28</definedName>
    <definedName name="KSDr_6n" localSheetId="20">[61]makro!$G$28</definedName>
    <definedName name="KSDr_6n" localSheetId="24">[61]makro!$G$28</definedName>
    <definedName name="KSDr_6n" localSheetId="25">[61]makro!$G$28</definedName>
    <definedName name="KSDr_6n" localSheetId="4">[60]makro!$G$28</definedName>
    <definedName name="KSDr_6n" localSheetId="6">[60]makro!$G$28</definedName>
    <definedName name="KSDr_6n" localSheetId="10">[60]makro!$G$28</definedName>
    <definedName name="KSDr_6n" localSheetId="5">[60]makro!$G$28</definedName>
    <definedName name="KSDr_6n">[61]makro!$G$28</definedName>
    <definedName name="ksep16" localSheetId="20">[66]splatnosti!#REF!</definedName>
    <definedName name="ksep16" localSheetId="21">[66]splatnosti!#REF!</definedName>
    <definedName name="ksep16" localSheetId="22">[66]splatnosti!#REF!</definedName>
    <definedName name="ksep16" localSheetId="30">[66]splatnosti!#REF!</definedName>
    <definedName name="ksep16" localSheetId="11">[66]splatnosti!#REF!</definedName>
    <definedName name="ksep16" localSheetId="5">[66]splatnosti!#REF!</definedName>
    <definedName name="ksep16" localSheetId="29">[66]splatnosti!#REF!</definedName>
    <definedName name="ksep16" localSheetId="23">[66]splatnosti!#REF!</definedName>
    <definedName name="ksep16" localSheetId="26">[66]splatnosti!#REF!</definedName>
    <definedName name="ksep16">[66]splatnosti!#REF!</definedName>
    <definedName name="ksep17" localSheetId="30">[66]splatnosti!#REF!</definedName>
    <definedName name="ksep17" localSheetId="11">[66]splatnosti!#REF!</definedName>
    <definedName name="ksep17" localSheetId="29">[66]splatnosti!#REF!</definedName>
    <definedName name="ksep17" localSheetId="23">[66]splatnosti!#REF!</definedName>
    <definedName name="ksep17">[66]splatnosti!#REF!</definedName>
    <definedName name="ksep18" localSheetId="3">[67]Ardal_splatnosti!#REF!</definedName>
    <definedName name="ksep18" localSheetId="24">[68]Ardal_splatnosti!#REF!</definedName>
    <definedName name="ksep18" localSheetId="25">[68]Ardal_splatnosti!#REF!</definedName>
    <definedName name="ksep18" localSheetId="30">[68]Ardal_splatnosti!#REF!</definedName>
    <definedName name="ksep18" localSheetId="4">[67]Ardal_splatnosti!#REF!</definedName>
    <definedName name="ksep18" localSheetId="6">[67]Ardal_splatnosti!#REF!</definedName>
    <definedName name="ksep18" localSheetId="10">[67]Ardal_splatnosti!#REF!</definedName>
    <definedName name="ksep18" localSheetId="11">[68]Ardal_splatnosti!#REF!</definedName>
    <definedName name="ksep18" localSheetId="5">[67]Ardal_splatnosti!#REF!</definedName>
    <definedName name="ksep18" localSheetId="29">[68]Ardal_splatnosti!#REF!</definedName>
    <definedName name="ksep18" localSheetId="23">[68]Ardal_splatnosti!#REF!</definedName>
    <definedName name="ksep18">[68]Ardal_splatnosti!#REF!</definedName>
    <definedName name="ksep19" localSheetId="3">[67]Ardal_splatnosti!#REF!</definedName>
    <definedName name="ksep19" localSheetId="24">[68]Ardal_splatnosti!#REF!</definedName>
    <definedName name="ksep19" localSheetId="25">[68]Ardal_splatnosti!#REF!</definedName>
    <definedName name="ksep19" localSheetId="30">[68]Ardal_splatnosti!#REF!</definedName>
    <definedName name="ksep19" localSheetId="4">[67]Ardal_splatnosti!#REF!</definedName>
    <definedName name="ksep19" localSheetId="6">[67]Ardal_splatnosti!#REF!</definedName>
    <definedName name="ksep19" localSheetId="10">[67]Ardal_splatnosti!#REF!</definedName>
    <definedName name="ksep19" localSheetId="11">[68]Ardal_splatnosti!#REF!</definedName>
    <definedName name="ksep19" localSheetId="5">[67]Ardal_splatnosti!#REF!</definedName>
    <definedName name="ksep19" localSheetId="29">[68]Ardal_splatnosti!#REF!</definedName>
    <definedName name="ksep19" localSheetId="23">[68]Ardal_splatnosti!#REF!</definedName>
    <definedName name="ksep19">[68]Ardal_splatnosti!#REF!</definedName>
    <definedName name="ksep20" localSheetId="3">[67]Ardal_splatnosti!#REF!</definedName>
    <definedName name="ksep20" localSheetId="24">[68]Ardal_splatnosti!#REF!</definedName>
    <definedName name="ksep20" localSheetId="25">[68]Ardal_splatnosti!#REF!</definedName>
    <definedName name="ksep20" localSheetId="4">[67]Ardal_splatnosti!#REF!</definedName>
    <definedName name="ksep20" localSheetId="6">[67]Ardal_splatnosti!#REF!</definedName>
    <definedName name="ksep20" localSheetId="10">[67]Ardal_splatnosti!#REF!</definedName>
    <definedName name="ksep20" localSheetId="5">[67]Ardal_splatnosti!#REF!</definedName>
    <definedName name="ksep20" localSheetId="23">[68]Ardal_splatnosti!#REF!</definedName>
    <definedName name="ksep20">[68]Ardal_splatnosti!#REF!</definedName>
    <definedName name="ksep21" localSheetId="3">[67]Ardal_splatnosti!#REF!</definedName>
    <definedName name="ksep21" localSheetId="24">[68]Ardal_splatnosti!#REF!</definedName>
    <definedName name="ksep21" localSheetId="25">[68]Ardal_splatnosti!#REF!</definedName>
    <definedName name="ksep21" localSheetId="4">[67]Ardal_splatnosti!#REF!</definedName>
    <definedName name="ksep21" localSheetId="6">[67]Ardal_splatnosti!#REF!</definedName>
    <definedName name="ksep21" localSheetId="10">[67]Ardal_splatnosti!#REF!</definedName>
    <definedName name="ksep21" localSheetId="5">[67]Ardal_splatnosti!#REF!</definedName>
    <definedName name="ksep21" localSheetId="23">[68]Ardal_splatnosti!#REF!</definedName>
    <definedName name="ksep21">[68]Ardal_splatnosti!#REF!</definedName>
    <definedName name="kumul1" localSheetId="13">#REF!</definedName>
    <definedName name="kumul1" localSheetId="15">#REF!</definedName>
    <definedName name="kumul1" localSheetId="16">#REF!</definedName>
    <definedName name="kumul1" localSheetId="20">#REF!</definedName>
    <definedName name="kumul1" localSheetId="22">#REF!</definedName>
    <definedName name="kumul1" localSheetId="30">#REF!</definedName>
    <definedName name="kumul1" localSheetId="12">#REF!</definedName>
    <definedName name="kumul1" localSheetId="5">#REF!</definedName>
    <definedName name="kumul1" localSheetId="29">#REF!</definedName>
    <definedName name="kumul1" localSheetId="35">#REF!</definedName>
    <definedName name="kumul1" localSheetId="23">#REF!</definedName>
    <definedName name="kumul1" localSheetId="26">#REF!</definedName>
    <definedName name="kumul1">#REF!</definedName>
    <definedName name="kumul2" localSheetId="13">#REF!</definedName>
    <definedName name="kumul2" localSheetId="15">#REF!</definedName>
    <definedName name="kumul2" localSheetId="16">#REF!</definedName>
    <definedName name="kumul2" localSheetId="20">#REF!</definedName>
    <definedName name="kumul2" localSheetId="22">#REF!</definedName>
    <definedName name="kumul2" localSheetId="30">#REF!</definedName>
    <definedName name="kumul2" localSheetId="12">#REF!</definedName>
    <definedName name="kumul2" localSheetId="5">#REF!</definedName>
    <definedName name="kumul2" localSheetId="29">#REF!</definedName>
    <definedName name="kumul2" localSheetId="35">#REF!</definedName>
    <definedName name="kumul2" localSheetId="23">#REF!</definedName>
    <definedName name="kumul2" localSheetId="26">#REF!</definedName>
    <definedName name="kumul2">#REF!</definedName>
    <definedName name="kvart1" localSheetId="13">#REF!</definedName>
    <definedName name="kvart1" localSheetId="15">#REF!</definedName>
    <definedName name="kvart1" localSheetId="16">#REF!</definedName>
    <definedName name="kvart1" localSheetId="20">#REF!</definedName>
    <definedName name="kvart1" localSheetId="22">#REF!</definedName>
    <definedName name="kvart1" localSheetId="30">#REF!</definedName>
    <definedName name="kvart1" localSheetId="11">#REF!</definedName>
    <definedName name="kvart1" localSheetId="12">#REF!</definedName>
    <definedName name="kvart1" localSheetId="5">#REF!</definedName>
    <definedName name="kvart1" localSheetId="29">#REF!</definedName>
    <definedName name="kvart1" localSheetId="35">#REF!</definedName>
    <definedName name="kvart1" localSheetId="23">#REF!</definedName>
    <definedName name="kvart1" localSheetId="26">#REF!</definedName>
    <definedName name="kvart1">#REF!</definedName>
    <definedName name="kvart2" localSheetId="13">#REF!</definedName>
    <definedName name="kvart2" localSheetId="15">#REF!</definedName>
    <definedName name="kvart2" localSheetId="16">#REF!</definedName>
    <definedName name="kvart2" localSheetId="20">#REF!</definedName>
    <definedName name="kvart2" localSheetId="22">#REF!</definedName>
    <definedName name="kvart2" localSheetId="30">#REF!</definedName>
    <definedName name="kvart2" localSheetId="12">#REF!</definedName>
    <definedName name="kvart2" localSheetId="5">#REF!</definedName>
    <definedName name="kvart2" localSheetId="29">#REF!</definedName>
    <definedName name="kvart2" localSheetId="35">#REF!</definedName>
    <definedName name="kvart2" localSheetId="23">#REF!</definedName>
    <definedName name="kvart2" localSheetId="26">#REF!</definedName>
    <definedName name="kvart2">#REF!</definedName>
    <definedName name="kvart3" localSheetId="13">#REF!</definedName>
    <definedName name="kvart3" localSheetId="15">#REF!</definedName>
    <definedName name="kvart3" localSheetId="16">#REF!</definedName>
    <definedName name="kvart3" localSheetId="20">#REF!</definedName>
    <definedName name="kvart3" localSheetId="22">#REF!</definedName>
    <definedName name="kvart3" localSheetId="30">#REF!</definedName>
    <definedName name="kvart3" localSheetId="12">#REF!</definedName>
    <definedName name="kvart3" localSheetId="5">#REF!</definedName>
    <definedName name="kvart3" localSheetId="29">#REF!</definedName>
    <definedName name="kvart3" localSheetId="35">#REF!</definedName>
    <definedName name="kvart3" localSheetId="23">#REF!</definedName>
    <definedName name="kvart3" localSheetId="26">#REF!</definedName>
    <definedName name="kvart3">#REF!</definedName>
    <definedName name="kvart4" localSheetId="13">#REF!</definedName>
    <definedName name="kvart4" localSheetId="15">#REF!</definedName>
    <definedName name="kvart4" localSheetId="16">#REF!</definedName>
    <definedName name="kvart4" localSheetId="20">#REF!</definedName>
    <definedName name="kvart4" localSheetId="22">#REF!</definedName>
    <definedName name="kvart4" localSheetId="30">#REF!</definedName>
    <definedName name="kvart4" localSheetId="12">#REF!</definedName>
    <definedName name="kvart4" localSheetId="5">#REF!</definedName>
    <definedName name="kvart4" localSheetId="29">#REF!</definedName>
    <definedName name="kvart4" localSheetId="35">#REF!</definedName>
    <definedName name="kvart4" localSheetId="23">#REF!</definedName>
    <definedName name="kvart4" localSheetId="26">#REF!</definedName>
    <definedName name="kvart4">#REF!</definedName>
    <definedName name="ll" localSheetId="3" hidden="1">{"Tab1",#N/A,FALSE,"P";"Tab2",#N/A,FALSE,"P"}</definedName>
    <definedName name="ll" localSheetId="13" hidden="1">{"Tab1",#N/A,FALSE,"P";"Tab2",#N/A,FALSE,"P"}</definedName>
    <definedName name="ll" localSheetId="15" hidden="1">{"Tab1",#N/A,FALSE,"P";"Tab2",#N/A,FALSE,"P"}</definedName>
    <definedName name="ll" localSheetId="16" hidden="1">{"Tab1",#N/A,FALSE,"P";"Tab2",#N/A,FALSE,"P"}</definedName>
    <definedName name="ll" localSheetId="20" hidden="1">{"Tab1",#N/A,FALSE,"P";"Tab2",#N/A,FALSE,"P"}</definedName>
    <definedName name="ll" localSheetId="21" hidden="1">{"Tab1",#N/A,FALSE,"P";"Tab2",#N/A,FALSE,"P"}</definedName>
    <definedName name="ll" localSheetId="22" hidden="1">{"Tab1",#N/A,FALSE,"P";"Tab2",#N/A,FALSE,"P"}</definedName>
    <definedName name="ll" localSheetId="24" hidden="1">{"Tab1",#N/A,FALSE,"P";"Tab2",#N/A,FALSE,"P"}</definedName>
    <definedName name="ll" localSheetId="25" hidden="1">{"Tab1",#N/A,FALSE,"P";"Tab2",#N/A,FALSE,"P"}</definedName>
    <definedName name="ll" localSheetId="30"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1" hidden="1">{"Tab1",#N/A,FALSE,"P";"Tab2",#N/A,FALSE,"P"}</definedName>
    <definedName name="ll" localSheetId="12" hidden="1">{"Tab1",#N/A,FALSE,"P";"Tab2",#N/A,FALSE,"P"}</definedName>
    <definedName name="ll" localSheetId="38" hidden="1">{"Tab1",#N/A,FALSE,"P";"Tab2",#N/A,FALSE,"P"}</definedName>
    <definedName name="ll" localSheetId="5" hidden="1">{"Tab1",#N/A,FALSE,"P";"Tab2",#N/A,FALSE,"P"}</definedName>
    <definedName name="ll" localSheetId="29" hidden="1">{"Tab1",#N/A,FALSE,"P";"Tab2",#N/A,FALSE,"P"}</definedName>
    <definedName name="ll" localSheetId="33" hidden="1">{"Tab1",#N/A,FALSE,"P";"Tab2",#N/A,FALSE,"P"}</definedName>
    <definedName name="ll" localSheetId="35" hidden="1">{"Tab1",#N/A,FALSE,"P";"Tab2",#N/A,FALSE,"P"}</definedName>
    <definedName name="ll" localSheetId="26" hidden="1">{"Tab1",#N/A,FALSE,"P";"Tab2",#N/A,FALSE,"P"}</definedName>
    <definedName name="ll" hidden="1">{"Tab1",#N/A,FALSE,"P";"Tab2",#N/A,FALSE,"P"}</definedName>
    <definedName name="lll" localSheetId="3" hidden="1">{"Riqfin97",#N/A,FALSE,"Tran";"Riqfinpro",#N/A,FALSE,"Tran"}</definedName>
    <definedName name="lll" localSheetId="13" hidden="1">{"Riqfin97",#N/A,FALSE,"Tran";"Riqfinpro",#N/A,FALSE,"Tran"}</definedName>
    <definedName name="lll" localSheetId="15" hidden="1">{"Riqfin97",#N/A,FALSE,"Tran";"Riqfinpro",#N/A,FALSE,"Tran"}</definedName>
    <definedName name="lll" localSheetId="16" hidden="1">{"Riqfin97",#N/A,FALSE,"Tran";"Riqfinpro",#N/A,FALSE,"Tran"}</definedName>
    <definedName name="lll" localSheetId="20" hidden="1">{"Riqfin97",#N/A,FALSE,"Tran";"Riqfinpro",#N/A,FALSE,"Tran"}</definedName>
    <definedName name="lll" localSheetId="21" hidden="1">{"Riqfin97",#N/A,FALSE,"Tran";"Riqfinpro",#N/A,FALSE,"Tran"}</definedName>
    <definedName name="lll" localSheetId="22" hidden="1">{"Riqfin97",#N/A,FALSE,"Tran";"Riqfinpro",#N/A,FALSE,"Tran"}</definedName>
    <definedName name="lll" localSheetId="24" hidden="1">{"Riqfin97",#N/A,FALSE,"Tran";"Riqfinpro",#N/A,FALSE,"Tran"}</definedName>
    <definedName name="lll" localSheetId="25" hidden="1">{"Riqfin97",#N/A,FALSE,"Tran";"Riqfinpro",#N/A,FALSE,"Tran"}</definedName>
    <definedName name="lll" localSheetId="30"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1" hidden="1">{"Riqfin97",#N/A,FALSE,"Tran";"Riqfinpro",#N/A,FALSE,"Tran"}</definedName>
    <definedName name="lll" localSheetId="12" hidden="1">{"Riqfin97",#N/A,FALSE,"Tran";"Riqfinpro",#N/A,FALSE,"Tran"}</definedName>
    <definedName name="lll" localSheetId="38" hidden="1">{"Riqfin97",#N/A,FALSE,"Tran";"Riqfinpro",#N/A,FALSE,"Tran"}</definedName>
    <definedName name="lll" localSheetId="5" hidden="1">{"Riqfin97",#N/A,FALSE,"Tran";"Riqfinpro",#N/A,FALSE,"Tran"}</definedName>
    <definedName name="lll" localSheetId="29" hidden="1">{"Riqfin97",#N/A,FALSE,"Tran";"Riqfinpro",#N/A,FALSE,"Tran"}</definedName>
    <definedName name="lll" localSheetId="33" hidden="1">{"Riqfin97",#N/A,FALSE,"Tran";"Riqfinpro",#N/A,FALSE,"Tran"}</definedName>
    <definedName name="lll" localSheetId="35" hidden="1">{"Riqfin97",#N/A,FALSE,"Tran";"Riqfinpro",#N/A,FALSE,"Tran"}</definedName>
    <definedName name="lll" localSheetId="26" hidden="1">{"Riqfin97",#N/A,FALSE,"Tran";"Riqfinpro",#N/A,FALSE,"Tran"}</definedName>
    <definedName name="lll" hidden="1">{"Riqfin97",#N/A,FALSE,"Tran";"Riqfinpro",#N/A,FALSE,"Tran"}</definedName>
    <definedName name="llll" localSheetId="13" hidden="1">[65]M!#REF!</definedName>
    <definedName name="llll" localSheetId="15" hidden="1">[65]M!#REF!</definedName>
    <definedName name="llll" localSheetId="16" hidden="1">[65]M!#REF!</definedName>
    <definedName name="llll" localSheetId="12" hidden="1">[65]M!#REF!</definedName>
    <definedName name="llll" localSheetId="38" hidden="1">[65]M!#REF!</definedName>
    <definedName name="llll" localSheetId="35" hidden="1">[65]M!#REF!</definedName>
    <definedName name="llll" localSheetId="23" hidden="1">[65]M!#REF!</definedName>
    <definedName name="llll" hidden="1">[65]M!#REF!</definedName>
    <definedName name="ls" localSheetId="35">[48]LS!$A:$E</definedName>
    <definedName name="ls">[48]LS!$A$1:$E$65536</definedName>
    <definedName name="LUR">#N/A</definedName>
    <definedName name="Malaysia" localSheetId="13">#REF!</definedName>
    <definedName name="Malaysia" localSheetId="15">#REF!</definedName>
    <definedName name="Malaysia" localSheetId="16">#REF!</definedName>
    <definedName name="Malaysia" localSheetId="20">#REF!</definedName>
    <definedName name="Malaysia" localSheetId="22">#REF!</definedName>
    <definedName name="Malaysia" localSheetId="30">#REF!</definedName>
    <definedName name="Malaysia" localSheetId="12">#REF!</definedName>
    <definedName name="Malaysia" localSheetId="5">#REF!</definedName>
    <definedName name="Malaysia" localSheetId="29">#REF!</definedName>
    <definedName name="Malaysia" localSheetId="35">#REF!</definedName>
    <definedName name="Malaysia" localSheetId="23">#REF!</definedName>
    <definedName name="Malaysia" localSheetId="26">#REF!</definedName>
    <definedName name="Malaysia">#REF!</definedName>
    <definedName name="MB_2" localSheetId="3">[60]makro!$C$11</definedName>
    <definedName name="MB_2" localSheetId="20">[61]makro!$C$11</definedName>
    <definedName name="MB_2" localSheetId="24">[61]makro!$C$11</definedName>
    <definedName name="MB_2" localSheetId="25">[61]makro!$C$11</definedName>
    <definedName name="MB_2" localSheetId="4">[60]makro!$C$11</definedName>
    <definedName name="MB_2" localSheetId="6">[60]makro!$C$11</definedName>
    <definedName name="MB_2" localSheetId="10">[60]makro!$C$11</definedName>
    <definedName name="MB_2" localSheetId="5">[60]makro!$C$11</definedName>
    <definedName name="MB_2">[61]makro!$C$11</definedName>
    <definedName name="MB_2n" localSheetId="3">[60]makro!$C$33</definedName>
    <definedName name="MB_2n" localSheetId="20">[61]makro!$C$33</definedName>
    <definedName name="MB_2n" localSheetId="24">[61]makro!$C$33</definedName>
    <definedName name="MB_2n" localSheetId="25">[61]makro!$C$33</definedName>
    <definedName name="MB_2n" localSheetId="4">[60]makro!$C$33</definedName>
    <definedName name="MB_2n" localSheetId="6">[60]makro!$C$33</definedName>
    <definedName name="MB_2n" localSheetId="10">[60]makro!$C$33</definedName>
    <definedName name="MB_2n" localSheetId="5">[60]makro!$C$33</definedName>
    <definedName name="MB_2n">[61]makro!$C$33</definedName>
    <definedName name="MB_3" localSheetId="3">[60]makro!$D$11</definedName>
    <definedName name="MB_3" localSheetId="20">[61]makro!$D$11</definedName>
    <definedName name="MB_3" localSheetId="24">[61]makro!$D$11</definedName>
    <definedName name="MB_3" localSheetId="25">[61]makro!$D$11</definedName>
    <definedName name="MB_3" localSheetId="4">[60]makro!$D$11</definedName>
    <definedName name="MB_3" localSheetId="6">[60]makro!$D$11</definedName>
    <definedName name="MB_3" localSheetId="10">[60]makro!$D$11</definedName>
    <definedName name="MB_3" localSheetId="5">[60]makro!$D$11</definedName>
    <definedName name="MB_3">[61]makro!$D$11</definedName>
    <definedName name="MB_3n" localSheetId="3">[60]makro!$D$33</definedName>
    <definedName name="MB_3n" localSheetId="20">[61]makro!$D$33</definedName>
    <definedName name="MB_3n" localSheetId="24">[61]makro!$D$33</definedName>
    <definedName name="MB_3n" localSheetId="25">[61]makro!$D$33</definedName>
    <definedName name="MB_3n" localSheetId="4">[60]makro!$D$33</definedName>
    <definedName name="MB_3n" localSheetId="6">[60]makro!$D$33</definedName>
    <definedName name="MB_3n" localSheetId="10">[60]makro!$D$33</definedName>
    <definedName name="MB_3n" localSheetId="5">[60]makro!$D$33</definedName>
    <definedName name="MB_3n">[61]makro!$D$33</definedName>
    <definedName name="MB_4" localSheetId="3">[60]makro!$E$11</definedName>
    <definedName name="MB_4" localSheetId="20">[61]makro!$E$11</definedName>
    <definedName name="MB_4" localSheetId="24">[61]makro!$E$11</definedName>
    <definedName name="MB_4" localSheetId="25">[61]makro!$E$11</definedName>
    <definedName name="MB_4" localSheetId="4">[60]makro!$E$11</definedName>
    <definedName name="MB_4" localSheetId="6">[60]makro!$E$11</definedName>
    <definedName name="MB_4" localSheetId="10">[60]makro!$E$11</definedName>
    <definedName name="MB_4" localSheetId="5">[60]makro!$E$11</definedName>
    <definedName name="MB_4">[61]makro!$E$11</definedName>
    <definedName name="MB_4n" localSheetId="3">[60]makro!$E$33</definedName>
    <definedName name="MB_4n" localSheetId="20">[61]makro!$E$33</definedName>
    <definedName name="MB_4n" localSheetId="24">[61]makro!$E$33</definedName>
    <definedName name="MB_4n" localSheetId="25">[61]makro!$E$33</definedName>
    <definedName name="MB_4n" localSheetId="4">[60]makro!$E$33</definedName>
    <definedName name="MB_4n" localSheetId="6">[60]makro!$E$33</definedName>
    <definedName name="MB_4n" localSheetId="10">[60]makro!$E$33</definedName>
    <definedName name="MB_4n" localSheetId="5">[60]makro!$E$33</definedName>
    <definedName name="MB_4n">[61]makro!$E$33</definedName>
    <definedName name="MB_5" localSheetId="3">[60]makro!$F$11</definedName>
    <definedName name="MB_5" localSheetId="20">[61]makro!$F$11</definedName>
    <definedName name="MB_5" localSheetId="24">[61]makro!$F$11</definedName>
    <definedName name="MB_5" localSheetId="25">[61]makro!$F$11</definedName>
    <definedName name="MB_5" localSheetId="4">[60]makro!$F$11</definedName>
    <definedName name="MB_5" localSheetId="6">[60]makro!$F$11</definedName>
    <definedName name="MB_5" localSheetId="10">[60]makro!$F$11</definedName>
    <definedName name="MB_5" localSheetId="5">[60]makro!$F$11</definedName>
    <definedName name="MB_5">[61]makro!$F$11</definedName>
    <definedName name="MB_5n" localSheetId="3">[60]makro!$F$33</definedName>
    <definedName name="MB_5n" localSheetId="20">[61]makro!$F$33</definedName>
    <definedName name="MB_5n" localSheetId="24">[61]makro!$F$33</definedName>
    <definedName name="MB_5n" localSheetId="25">[61]makro!$F$33</definedName>
    <definedName name="MB_5n" localSheetId="4">[60]makro!$F$33</definedName>
    <definedName name="MB_5n" localSheetId="6">[60]makro!$F$33</definedName>
    <definedName name="MB_5n" localSheetId="10">[60]makro!$F$33</definedName>
    <definedName name="MB_5n" localSheetId="5">[60]makro!$F$33</definedName>
    <definedName name="MB_5n">[61]makro!$F$33</definedName>
    <definedName name="MB_6" localSheetId="3">[60]makro!$G$11</definedName>
    <definedName name="MB_6" localSheetId="20">[61]makro!$G$11</definedName>
    <definedName name="MB_6" localSheetId="24">[61]makro!$G$11</definedName>
    <definedName name="MB_6" localSheetId="25">[61]makro!$G$11</definedName>
    <definedName name="MB_6" localSheetId="4">[60]makro!$G$11</definedName>
    <definedName name="MB_6" localSheetId="6">[60]makro!$G$11</definedName>
    <definedName name="MB_6" localSheetId="10">[60]makro!$G$11</definedName>
    <definedName name="MB_6" localSheetId="5">[60]makro!$G$11</definedName>
    <definedName name="MB_6">[61]makro!$G$11</definedName>
    <definedName name="MB_6n" localSheetId="3">[60]makro!$G$33</definedName>
    <definedName name="MB_6n" localSheetId="20">[61]makro!$G$33</definedName>
    <definedName name="MB_6n" localSheetId="24">[61]makro!$G$33</definedName>
    <definedName name="MB_6n" localSheetId="25">[61]makro!$G$33</definedName>
    <definedName name="MB_6n" localSheetId="4">[60]makro!$G$33</definedName>
    <definedName name="MB_6n" localSheetId="6">[60]makro!$G$33</definedName>
    <definedName name="MB_6n" localSheetId="10">[60]makro!$G$33</definedName>
    <definedName name="MB_6n" localSheetId="5">[60]makro!$G$33</definedName>
    <definedName name="MB_6n">[61]makro!$G$33</definedName>
    <definedName name="MCV">#N/A</definedName>
    <definedName name="MCV_B">#N/A</definedName>
    <definedName name="MCV_B1" localSheetId="13">'[28]WEO-BOP'!#REF!</definedName>
    <definedName name="MCV_B1" localSheetId="15">'[28]WEO-BOP'!#REF!</definedName>
    <definedName name="MCV_B1" localSheetId="16">'[28]WEO-BOP'!#REF!</definedName>
    <definedName name="MCV_B1" localSheetId="11">'[28]WEO-BOP'!#REF!</definedName>
    <definedName name="MCV_B1" localSheetId="12">'[28]WEO-BOP'!#REF!</definedName>
    <definedName name="MCV_B1" localSheetId="35">'[28]WEO-BOP'!#REF!</definedName>
    <definedName name="MCV_B1" localSheetId="23">'[28]WEO-BOP'!#REF!</definedName>
    <definedName name="MCV_B1">'[28]WEO-BOP'!#REF!</definedName>
    <definedName name="MCV_D">#N/A</definedName>
    <definedName name="MCV_N">#N/A</definedName>
    <definedName name="MCV_T">#N/A</definedName>
    <definedName name="MENORES" localSheetId="13">#REF!</definedName>
    <definedName name="MENORES" localSheetId="15">#REF!</definedName>
    <definedName name="MENORES" localSheetId="16">#REF!</definedName>
    <definedName name="MENORES" localSheetId="20">#REF!</definedName>
    <definedName name="MENORES" localSheetId="22">#REF!</definedName>
    <definedName name="MENORES" localSheetId="30">#REF!</definedName>
    <definedName name="MENORES" localSheetId="12">#REF!</definedName>
    <definedName name="MENORES" localSheetId="5">#REF!</definedName>
    <definedName name="MENORES" localSheetId="29">#REF!</definedName>
    <definedName name="MENORES" localSheetId="35">#REF!</definedName>
    <definedName name="MENORES" localSheetId="23">#REF!</definedName>
    <definedName name="MENORES" localSheetId="26">#REF!</definedName>
    <definedName name="MENORES">#REF!</definedName>
    <definedName name="mesec1" localSheetId="13">#REF!</definedName>
    <definedName name="mesec1" localSheetId="15">#REF!</definedName>
    <definedName name="mesec1" localSheetId="16">#REF!</definedName>
    <definedName name="mesec1" localSheetId="20">#REF!</definedName>
    <definedName name="mesec1" localSheetId="22">#REF!</definedName>
    <definedName name="mesec1" localSheetId="30">#REF!</definedName>
    <definedName name="mesec1" localSheetId="12">#REF!</definedName>
    <definedName name="mesec1" localSheetId="5">#REF!</definedName>
    <definedName name="mesec1" localSheetId="29">#REF!</definedName>
    <definedName name="mesec1" localSheetId="35">#REF!</definedName>
    <definedName name="mesec1" localSheetId="23">#REF!</definedName>
    <definedName name="mesec1" localSheetId="26">#REF!</definedName>
    <definedName name="mesec1">#REF!</definedName>
    <definedName name="mesec2" localSheetId="13">#REF!</definedName>
    <definedName name="mesec2" localSheetId="15">#REF!</definedName>
    <definedName name="mesec2" localSheetId="16">#REF!</definedName>
    <definedName name="mesec2" localSheetId="20">#REF!</definedName>
    <definedName name="mesec2" localSheetId="22">#REF!</definedName>
    <definedName name="mesec2" localSheetId="30">#REF!</definedName>
    <definedName name="mesec2" localSheetId="12">#REF!</definedName>
    <definedName name="mesec2" localSheetId="5">#REF!</definedName>
    <definedName name="mesec2" localSheetId="29">#REF!</definedName>
    <definedName name="mesec2" localSheetId="35">#REF!</definedName>
    <definedName name="mesec2" localSheetId="23">#REF!</definedName>
    <definedName name="mesec2" localSheetId="26">#REF!</definedName>
    <definedName name="mesec2">#REF!</definedName>
    <definedName name="mf" localSheetId="3" hidden="1">{"Tab1",#N/A,FALSE,"P";"Tab2",#N/A,FALSE,"P"}</definedName>
    <definedName name="mf" localSheetId="13" hidden="1">{"Tab1",#N/A,FALSE,"P";"Tab2",#N/A,FALSE,"P"}</definedName>
    <definedName name="mf" localSheetId="15" hidden="1">{"Tab1",#N/A,FALSE,"P";"Tab2",#N/A,FALSE,"P"}</definedName>
    <definedName name="mf" localSheetId="16" hidden="1">{"Tab1",#N/A,FALSE,"P";"Tab2",#N/A,FALSE,"P"}</definedName>
    <definedName name="mf" localSheetId="20" hidden="1">{"Tab1",#N/A,FALSE,"P";"Tab2",#N/A,FALSE,"P"}</definedName>
    <definedName name="mf" localSheetId="21" hidden="1">{"Tab1",#N/A,FALSE,"P";"Tab2",#N/A,FALSE,"P"}</definedName>
    <definedName name="mf" localSheetId="22" hidden="1">{"Tab1",#N/A,FALSE,"P";"Tab2",#N/A,FALSE,"P"}</definedName>
    <definedName name="mf" localSheetId="24" hidden="1">{"Tab1",#N/A,FALSE,"P";"Tab2",#N/A,FALSE,"P"}</definedName>
    <definedName name="mf" localSheetId="25" hidden="1">{"Tab1",#N/A,FALSE,"P";"Tab2",#N/A,FALSE,"P"}</definedName>
    <definedName name="mf" localSheetId="30" hidden="1">{"Tab1",#N/A,FALSE,"P";"Tab2",#N/A,FALSE,"P"}</definedName>
    <definedName name="mf" localSheetId="4" hidden="1">{"Tab1",#N/A,FALSE,"P";"Tab2",#N/A,FALSE,"P"}</definedName>
    <definedName name="mf" localSheetId="6" hidden="1">{"Tab1",#N/A,FALSE,"P";"Tab2",#N/A,FALSE,"P"}</definedName>
    <definedName name="mf" localSheetId="10" hidden="1">{"Tab1",#N/A,FALSE,"P";"Tab2",#N/A,FALSE,"P"}</definedName>
    <definedName name="mf" localSheetId="11" hidden="1">{"Tab1",#N/A,FALSE,"P";"Tab2",#N/A,FALSE,"P"}</definedName>
    <definedName name="mf" localSheetId="12" hidden="1">{"Tab1",#N/A,FALSE,"P";"Tab2",#N/A,FALSE,"P"}</definedName>
    <definedName name="mf" localSheetId="38" hidden="1">{"Tab1",#N/A,FALSE,"P";"Tab2",#N/A,FALSE,"P"}</definedName>
    <definedName name="mf" localSheetId="5" hidden="1">{"Tab1",#N/A,FALSE,"P";"Tab2",#N/A,FALSE,"P"}</definedName>
    <definedName name="mf" localSheetId="29" hidden="1">{"Tab1",#N/A,FALSE,"P";"Tab2",#N/A,FALSE,"P"}</definedName>
    <definedName name="mf" localSheetId="33" hidden="1">{"Tab1",#N/A,FALSE,"P";"Tab2",#N/A,FALSE,"P"}</definedName>
    <definedName name="mf" localSheetId="35" hidden="1">{"Tab1",#N/A,FALSE,"P";"Tab2",#N/A,FALSE,"P"}</definedName>
    <definedName name="mf" localSheetId="26" hidden="1">{"Tab1",#N/A,FALSE,"P";"Tab2",#N/A,FALSE,"P"}</definedName>
    <definedName name="mf" hidden="1">{"Tab1",#N/A,FALSE,"P";"Tab2",#N/A,FALSE,"P"}</definedName>
    <definedName name="MFISCAL" localSheetId="13">'[3]Annual Raw Data'!#REF!</definedName>
    <definedName name="MFISCAL" localSheetId="15">'[3]Annual Raw Data'!#REF!</definedName>
    <definedName name="MFISCAL" localSheetId="16">'[3]Annual Raw Data'!#REF!</definedName>
    <definedName name="MFISCAL" localSheetId="12">'[3]Annual Raw Data'!#REF!</definedName>
    <definedName name="MFISCAL" localSheetId="35">'[3]Annual Raw Data'!#REF!</definedName>
    <definedName name="MFISCAL" localSheetId="23">'[3]Annual Raw Data'!#REF!</definedName>
    <definedName name="MFISCAL">'[3]Annual Raw Data'!#REF!</definedName>
    <definedName name="mflowsa" localSheetId="13">[18]!mflowsa</definedName>
    <definedName name="mflowsa" localSheetId="15">[18]!mflowsa</definedName>
    <definedName name="mflowsa" localSheetId="16">[18]!mflowsa</definedName>
    <definedName name="mflowsa" localSheetId="4">[18]!mflowsa</definedName>
    <definedName name="mflowsa" localSheetId="6">[18]!mflowsa</definedName>
    <definedName name="mflowsa" localSheetId="12">[18]!mflowsa</definedName>
    <definedName name="mflowsa" localSheetId="31">[18]!mflowsa</definedName>
    <definedName name="mflowsa" localSheetId="35">[18]!mflowsa</definedName>
    <definedName name="mflowsa" localSheetId="23">[18]!mflowsa</definedName>
    <definedName name="mflowsa" localSheetId="28">[18]!mflowsa</definedName>
    <definedName name="mflowsa">[18]!mflowsa</definedName>
    <definedName name="mflowsq" localSheetId="13">[18]!mflowsq</definedName>
    <definedName name="mflowsq" localSheetId="15">[18]!mflowsq</definedName>
    <definedName name="mflowsq" localSheetId="16">[18]!mflowsq</definedName>
    <definedName name="mflowsq" localSheetId="4">[18]!mflowsq</definedName>
    <definedName name="mflowsq" localSheetId="6">[18]!mflowsq</definedName>
    <definedName name="mflowsq" localSheetId="12">[18]!mflowsq</definedName>
    <definedName name="mflowsq" localSheetId="31">[18]!mflowsq</definedName>
    <definedName name="mflowsq" localSheetId="35">[18]!mflowsq</definedName>
    <definedName name="mflowsq" localSheetId="23">[18]!mflowsq</definedName>
    <definedName name="mflowsq" localSheetId="28">[18]!mflowsq</definedName>
    <definedName name="mflowsq">[18]!mflowsq</definedName>
    <definedName name="MICRO" localSheetId="13">#REF!</definedName>
    <definedName name="MICRO" localSheetId="15">#REF!</definedName>
    <definedName name="MICRO" localSheetId="16">#REF!</definedName>
    <definedName name="MICRO" localSheetId="20">#REF!</definedName>
    <definedName name="MICRO" localSheetId="22">#REF!</definedName>
    <definedName name="MICRO" localSheetId="30">#REF!</definedName>
    <definedName name="MICRO" localSheetId="12">#REF!</definedName>
    <definedName name="MICRO" localSheetId="5">#REF!</definedName>
    <definedName name="MICRO" localSheetId="29">#REF!</definedName>
    <definedName name="MICRO" localSheetId="35">#REF!</definedName>
    <definedName name="MICRO" localSheetId="23">#REF!</definedName>
    <definedName name="MICRO" localSheetId="26">#REF!</definedName>
    <definedName name="MICRO">#REF!</definedName>
    <definedName name="min_VZ" localSheetId="13">[30]Graf14_Graf15!#REF!</definedName>
    <definedName name="min_VZ" localSheetId="15">[30]Graf14_Graf15!#REF!</definedName>
    <definedName name="min_VZ" localSheetId="16">[30]Graf14_Graf15!#REF!</definedName>
    <definedName name="min_VZ" localSheetId="20">[30]Graf14_Graf15!#REF!</definedName>
    <definedName name="min_VZ" localSheetId="12">[30]Graf14_Graf15!#REF!</definedName>
    <definedName name="min_VZ" localSheetId="35">[30]Graf14_Graf15!#REF!</definedName>
    <definedName name="min_VZ" localSheetId="23">[30]Graf14_Graf15!#REF!</definedName>
    <definedName name="min_VZ">[30]Graf14_Graf15!#REF!</definedName>
    <definedName name="MISC3" localSheetId="13">#REF!</definedName>
    <definedName name="MISC3" localSheetId="15">#REF!</definedName>
    <definedName name="MISC3" localSheetId="16">#REF!</definedName>
    <definedName name="MISC3" localSheetId="20">#REF!</definedName>
    <definedName name="MISC3" localSheetId="22">#REF!</definedName>
    <definedName name="MISC3" localSheetId="30">#REF!</definedName>
    <definedName name="MISC3" localSheetId="12">#REF!</definedName>
    <definedName name="MISC3" localSheetId="5">#REF!</definedName>
    <definedName name="MISC3" localSheetId="29">#REF!</definedName>
    <definedName name="MISC3" localSheetId="35">#REF!</definedName>
    <definedName name="MISC3" localSheetId="23">#REF!</definedName>
    <definedName name="MISC3" localSheetId="26">#REF!</definedName>
    <definedName name="MISC3">#REF!</definedName>
    <definedName name="MISC4" localSheetId="13">[1]OUTPUT!#REF!</definedName>
    <definedName name="MISC4" localSheetId="15">[1]OUTPUT!#REF!</definedName>
    <definedName name="MISC4" localSheetId="16">[1]OUTPUT!#REF!</definedName>
    <definedName name="MISC4" localSheetId="20">[1]OUTPUT!#REF!</definedName>
    <definedName name="MISC4" localSheetId="12">[1]OUTPUT!#REF!</definedName>
    <definedName name="MISC4" localSheetId="35">[1]OUTPUT!#REF!</definedName>
    <definedName name="MISC4" localSheetId="23">[1]OUTPUT!#REF!</definedName>
    <definedName name="MISC4">[1]OUTPUT!#REF!</definedName>
    <definedName name="mmm" localSheetId="3" hidden="1">{"Riqfin97",#N/A,FALSE,"Tran";"Riqfinpro",#N/A,FALSE,"Tran"}</definedName>
    <definedName name="mmm" localSheetId="13" hidden="1">{"Riqfin97",#N/A,FALSE,"Tran";"Riqfinpro",#N/A,FALSE,"Tran"}</definedName>
    <definedName name="mmm" localSheetId="15" hidden="1">{"Riqfin97",#N/A,FALSE,"Tran";"Riqfinpro",#N/A,FALSE,"Tran"}</definedName>
    <definedName name="mmm" localSheetId="16" hidden="1">{"Riqfin97",#N/A,FALSE,"Tran";"Riqfinpro",#N/A,FALSE,"Tran"}</definedName>
    <definedName name="mmm" localSheetId="20" hidden="1">{"Riqfin97",#N/A,FALSE,"Tran";"Riqfinpro",#N/A,FALSE,"Tran"}</definedName>
    <definedName name="mmm" localSheetId="21" hidden="1">{"Riqfin97",#N/A,FALSE,"Tran";"Riqfinpro",#N/A,FALSE,"Tran"}</definedName>
    <definedName name="mmm" localSheetId="22" hidden="1">{"Riqfin97",#N/A,FALSE,"Tran";"Riqfinpro",#N/A,FALSE,"Tran"}</definedName>
    <definedName name="mmm" localSheetId="24" hidden="1">{"Riqfin97",#N/A,FALSE,"Tran";"Riqfinpro",#N/A,FALSE,"Tran"}</definedName>
    <definedName name="mmm" localSheetId="25" hidden="1">{"Riqfin97",#N/A,FALSE,"Tran";"Riqfinpro",#N/A,FALSE,"Tran"}</definedName>
    <definedName name="mmm" localSheetId="30"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1" hidden="1">{"Riqfin97",#N/A,FALSE,"Tran";"Riqfinpro",#N/A,FALSE,"Tran"}</definedName>
    <definedName name="mmm" localSheetId="12" hidden="1">{"Riqfin97",#N/A,FALSE,"Tran";"Riqfinpro",#N/A,FALSE,"Tran"}</definedName>
    <definedName name="mmm" localSheetId="38" hidden="1">{"Riqfin97",#N/A,FALSE,"Tran";"Riqfinpro",#N/A,FALSE,"Tran"}</definedName>
    <definedName name="mmm" localSheetId="5" hidden="1">{"Riqfin97",#N/A,FALSE,"Tran";"Riqfinpro",#N/A,FALSE,"Tran"}</definedName>
    <definedName name="mmm" localSheetId="29" hidden="1">{"Riqfin97",#N/A,FALSE,"Tran";"Riqfinpro",#N/A,FALSE,"Tran"}</definedName>
    <definedName name="mmm" localSheetId="33" hidden="1">{"Riqfin97",#N/A,FALSE,"Tran";"Riqfinpro",#N/A,FALSE,"Tran"}</definedName>
    <definedName name="mmm" localSheetId="35" hidden="1">{"Riqfin97",#N/A,FALSE,"Tran";"Riqfinpro",#N/A,FALSE,"Tran"}</definedName>
    <definedName name="mmm" localSheetId="26" hidden="1">{"Riqfin97",#N/A,FALSE,"Tran";"Riqfinpro",#N/A,FALSE,"Tran"}</definedName>
    <definedName name="mmm" hidden="1">{"Riqfin97",#N/A,FALSE,"Tran";"Riqfinpro",#N/A,FALSE,"Tran"}</definedName>
    <definedName name="mmmm" localSheetId="3" hidden="1">{"Tab1",#N/A,FALSE,"P";"Tab2",#N/A,FALSE,"P"}</definedName>
    <definedName name="mmmm" localSheetId="13" hidden="1">{"Tab1",#N/A,FALSE,"P";"Tab2",#N/A,FALSE,"P"}</definedName>
    <definedName name="mmmm" localSheetId="15" hidden="1">{"Tab1",#N/A,FALSE,"P";"Tab2",#N/A,FALSE,"P"}</definedName>
    <definedName name="mmmm" localSheetId="16" hidden="1">{"Tab1",#N/A,FALSE,"P";"Tab2",#N/A,FALSE,"P"}</definedName>
    <definedName name="mmmm" localSheetId="20" hidden="1">{"Tab1",#N/A,FALSE,"P";"Tab2",#N/A,FALSE,"P"}</definedName>
    <definedName name="mmmm" localSheetId="21" hidden="1">{"Tab1",#N/A,FALSE,"P";"Tab2",#N/A,FALSE,"P"}</definedName>
    <definedName name="mmmm" localSheetId="22" hidden="1">{"Tab1",#N/A,FALSE,"P";"Tab2",#N/A,FALSE,"P"}</definedName>
    <definedName name="mmmm" localSheetId="24" hidden="1">{"Tab1",#N/A,FALSE,"P";"Tab2",#N/A,FALSE,"P"}</definedName>
    <definedName name="mmmm" localSheetId="25" hidden="1">{"Tab1",#N/A,FALSE,"P";"Tab2",#N/A,FALSE,"P"}</definedName>
    <definedName name="mmmm" localSheetId="30"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1" hidden="1">{"Tab1",#N/A,FALSE,"P";"Tab2",#N/A,FALSE,"P"}</definedName>
    <definedName name="mmmm" localSheetId="12" hidden="1">{"Tab1",#N/A,FALSE,"P";"Tab2",#N/A,FALSE,"P"}</definedName>
    <definedName name="mmmm" localSheetId="38" hidden="1">{"Tab1",#N/A,FALSE,"P";"Tab2",#N/A,FALSE,"P"}</definedName>
    <definedName name="mmmm" localSheetId="5" hidden="1">{"Tab1",#N/A,FALSE,"P";"Tab2",#N/A,FALSE,"P"}</definedName>
    <definedName name="mmmm" localSheetId="29" hidden="1">{"Tab1",#N/A,FALSE,"P";"Tab2",#N/A,FALSE,"P"}</definedName>
    <definedName name="mmmm" localSheetId="33" hidden="1">{"Tab1",#N/A,FALSE,"P";"Tab2",#N/A,FALSE,"P"}</definedName>
    <definedName name="mmmm" localSheetId="35" hidden="1">{"Tab1",#N/A,FALSE,"P";"Tab2",#N/A,FALSE,"P"}</definedName>
    <definedName name="mmmm" localSheetId="26" hidden="1">{"Tab1",#N/A,FALSE,"P";"Tab2",#N/A,FALSE,"P"}</definedName>
    <definedName name="mmmm" hidden="1">{"Tab1",#N/A,FALSE,"P";"Tab2",#N/A,FALSE,"P"}</definedName>
    <definedName name="MON_SM" localSheetId="13">#REF!</definedName>
    <definedName name="MON_SM" localSheetId="15">#REF!</definedName>
    <definedName name="MON_SM" localSheetId="16">#REF!</definedName>
    <definedName name="MON_SM" localSheetId="20">#REF!</definedName>
    <definedName name="MON_SM" localSheetId="22">#REF!</definedName>
    <definedName name="MON_SM" localSheetId="30">#REF!</definedName>
    <definedName name="MON_SM" localSheetId="12">#REF!</definedName>
    <definedName name="MON_SM" localSheetId="5">#REF!</definedName>
    <definedName name="MON_SM" localSheetId="29">#REF!</definedName>
    <definedName name="MON_SM" localSheetId="35">#REF!</definedName>
    <definedName name="MON_SM" localSheetId="23">#REF!</definedName>
    <definedName name="MON_SM" localSheetId="26">#REF!</definedName>
    <definedName name="MON_SM">#REF!</definedName>
    <definedName name="MONF_SM" localSheetId="13">#REF!</definedName>
    <definedName name="MONF_SM" localSheetId="15">#REF!</definedName>
    <definedName name="MONF_SM" localSheetId="16">#REF!</definedName>
    <definedName name="MONF_SM" localSheetId="20">#REF!</definedName>
    <definedName name="MONF_SM" localSheetId="22">#REF!</definedName>
    <definedName name="MONF_SM" localSheetId="30">#REF!</definedName>
    <definedName name="MONF_SM" localSheetId="12">#REF!</definedName>
    <definedName name="MONF_SM" localSheetId="5">#REF!</definedName>
    <definedName name="MONF_SM" localSheetId="29">#REF!</definedName>
    <definedName name="MONF_SM" localSheetId="35">#REF!</definedName>
    <definedName name="MONF_SM" localSheetId="23">#REF!</definedName>
    <definedName name="MONF_SM" localSheetId="26">#REF!</definedName>
    <definedName name="MONF_SM">#REF!</definedName>
    <definedName name="MONTH" localSheetId="35">[6]REER!$D$140:$E$199</definedName>
    <definedName name="MONTH">[23]REER!$D$140:$E$199</definedName>
    <definedName name="mstocksa" localSheetId="13">[18]!mstocksa</definedName>
    <definedName name="mstocksa" localSheetId="15">[18]!mstocksa</definedName>
    <definedName name="mstocksa" localSheetId="16">[18]!mstocksa</definedName>
    <definedName name="mstocksa" localSheetId="4">[18]!mstocksa</definedName>
    <definedName name="mstocksa" localSheetId="6">[18]!mstocksa</definedName>
    <definedName name="mstocksa" localSheetId="12">[18]!mstocksa</definedName>
    <definedName name="mstocksa" localSheetId="31">[18]!mstocksa</definedName>
    <definedName name="mstocksa" localSheetId="35">[18]!mstocksa</definedName>
    <definedName name="mstocksa" localSheetId="23">[18]!mstocksa</definedName>
    <definedName name="mstocksa" localSheetId="28">[18]!mstocksa</definedName>
    <definedName name="mstocksa">[18]!mstocksa</definedName>
    <definedName name="mstocksq" localSheetId="13">[18]!mstocksq</definedName>
    <definedName name="mstocksq" localSheetId="15">[18]!mstocksq</definedName>
    <definedName name="mstocksq" localSheetId="16">[18]!mstocksq</definedName>
    <definedName name="mstocksq" localSheetId="4">[18]!mstocksq</definedName>
    <definedName name="mstocksq" localSheetId="6">[18]!mstocksq</definedName>
    <definedName name="mstocksq" localSheetId="12">[18]!mstocksq</definedName>
    <definedName name="mstocksq" localSheetId="31">[18]!mstocksq</definedName>
    <definedName name="mstocksq" localSheetId="35">[18]!mstocksq</definedName>
    <definedName name="mstocksq" localSheetId="23">[18]!mstocksq</definedName>
    <definedName name="mstocksq" localSheetId="28">[18]!mstocksq</definedName>
    <definedName name="mstocksq">[18]!mstocksq</definedName>
    <definedName name="MTO" localSheetId="13">#REF!</definedName>
    <definedName name="MTO" localSheetId="15">#REF!</definedName>
    <definedName name="MTO" localSheetId="16">#REF!</definedName>
    <definedName name="MTO" localSheetId="20">#REF!</definedName>
    <definedName name="MTO" localSheetId="22">#REF!</definedName>
    <definedName name="MTO" localSheetId="30">#REF!</definedName>
    <definedName name="MTO" localSheetId="10">#REF!</definedName>
    <definedName name="MTO" localSheetId="12">#REF!</definedName>
    <definedName name="MTO" localSheetId="5">#REF!</definedName>
    <definedName name="MTO" localSheetId="29">#REF!</definedName>
    <definedName name="MTO" localSheetId="23">#REF!</definedName>
    <definedName name="MTO" localSheetId="26">#REF!</definedName>
    <definedName name="MTO">#REF!</definedName>
    <definedName name="Municipios" localSheetId="13">#REF!</definedName>
    <definedName name="Municipios" localSheetId="15">#REF!</definedName>
    <definedName name="Municipios" localSheetId="16">#REF!</definedName>
    <definedName name="Municipios" localSheetId="20">#REF!</definedName>
    <definedName name="Municipios" localSheetId="22">#REF!</definedName>
    <definedName name="Municipios" localSheetId="30">#REF!</definedName>
    <definedName name="Municipios" localSheetId="12">#REF!</definedName>
    <definedName name="Municipios" localSheetId="5">#REF!</definedName>
    <definedName name="Municipios" localSheetId="29">#REF!</definedName>
    <definedName name="Municipios" localSheetId="35">#REF!</definedName>
    <definedName name="Municipios" localSheetId="23">#REF!</definedName>
    <definedName name="Municipios" localSheetId="26">#REF!</definedName>
    <definedName name="Municipios">#REF!</definedName>
    <definedName name="MVZ_1.5x" localSheetId="13">[30]Graf14_Graf15!#REF!</definedName>
    <definedName name="MVZ_1.5x" localSheetId="15">[30]Graf14_Graf15!#REF!</definedName>
    <definedName name="MVZ_1.5x" localSheetId="16">[30]Graf14_Graf15!#REF!</definedName>
    <definedName name="MVZ_1.5x" localSheetId="20">[30]Graf14_Graf15!#REF!</definedName>
    <definedName name="MVZ_1.5x" localSheetId="12">[30]Graf14_Graf15!#REF!</definedName>
    <definedName name="MVZ_1.5x" localSheetId="35">[30]Graf14_Graf15!#REF!</definedName>
    <definedName name="MVZ_1.5x" localSheetId="23">[30]Graf14_Graf15!#REF!</definedName>
    <definedName name="MVZ_1.5x">[30]Graf14_Graf15!#REF!</definedName>
    <definedName name="MVZ_4x" localSheetId="13">[30]Graf14_Graf15!#REF!</definedName>
    <definedName name="MVZ_4x" localSheetId="15">[30]Graf14_Graf15!#REF!</definedName>
    <definedName name="MVZ_4x" localSheetId="16">[30]Graf14_Graf15!#REF!</definedName>
    <definedName name="MVZ_4x" localSheetId="12">[30]Graf14_Graf15!#REF!</definedName>
    <definedName name="MVZ_4x" localSheetId="35">[30]Graf14_Graf15!#REF!</definedName>
    <definedName name="MVZ_4x" localSheetId="23">[30]Graf14_Graf15!#REF!</definedName>
    <definedName name="MVZ_4x">[30]Graf14_Graf15!#REF!</definedName>
    <definedName name="MVZ_5x" localSheetId="13">[30]Graf14_Graf15!#REF!</definedName>
    <definedName name="MVZ_5x" localSheetId="15">[30]Graf14_Graf15!#REF!</definedName>
    <definedName name="MVZ_5x" localSheetId="16">[30]Graf14_Graf15!#REF!</definedName>
    <definedName name="MVZ_5x" localSheetId="12">[30]Graf14_Graf15!#REF!</definedName>
    <definedName name="MVZ_5x" localSheetId="35">[30]Graf14_Graf15!#REF!</definedName>
    <definedName name="MVZ_5x" localSheetId="23">[30]Graf14_Graf15!#REF!</definedName>
    <definedName name="MVZ_5x">[30]Graf14_Graf15!#REF!</definedName>
    <definedName name="MW" localSheetId="13">[30]Graf14_Graf15!#REF!</definedName>
    <definedName name="MW" localSheetId="15">[30]Graf14_Graf15!#REF!</definedName>
    <definedName name="MW" localSheetId="16">[30]Graf14_Graf15!#REF!</definedName>
    <definedName name="MW" localSheetId="12">[30]Graf14_Graf15!#REF!</definedName>
    <definedName name="MW" localSheetId="35">[30]Graf14_Graf15!#REF!</definedName>
    <definedName name="MW" localSheetId="23">[30]Graf14_Graf15!#REF!</definedName>
    <definedName name="MW">[30]Graf14_Graf15!#REF!</definedName>
    <definedName name="MW_2" localSheetId="13">[30]Graf14_Graf15!#REF!</definedName>
    <definedName name="MW_2" localSheetId="15">[30]Graf14_Graf15!#REF!</definedName>
    <definedName name="MW_2" localSheetId="16">[30]Graf14_Graf15!#REF!</definedName>
    <definedName name="MW_2" localSheetId="12">[30]Graf14_Graf15!#REF!</definedName>
    <definedName name="MW_2" localSheetId="35">[30]Graf14_Graf15!#REF!</definedName>
    <definedName name="MW_2" localSheetId="23">[30]Graf14_Graf15!#REF!</definedName>
    <definedName name="MW_2">[30]Graf14_Graf15!#REF!</definedName>
    <definedName name="NACTCURRENT" localSheetId="13">#REF!</definedName>
    <definedName name="NACTCURRENT" localSheetId="15">#REF!</definedName>
    <definedName name="NACTCURRENT" localSheetId="16">#REF!</definedName>
    <definedName name="NACTCURRENT" localSheetId="20">#REF!</definedName>
    <definedName name="NACTCURRENT" localSheetId="22">#REF!</definedName>
    <definedName name="NACTCURRENT" localSheetId="30">#REF!</definedName>
    <definedName name="NACTCURRENT" localSheetId="12">#REF!</definedName>
    <definedName name="NACTCURRENT" localSheetId="5">#REF!</definedName>
    <definedName name="NACTCURRENT" localSheetId="29">#REF!</definedName>
    <definedName name="NACTCURRENT" localSheetId="35">#REF!</definedName>
    <definedName name="NACTCURRENT" localSheetId="23">#REF!</definedName>
    <definedName name="NACTCURRENT" localSheetId="26">#REF!</definedName>
    <definedName name="NACTCURRENT">#REF!</definedName>
    <definedName name="nam1out" localSheetId="13">#REF!</definedName>
    <definedName name="nam1out" localSheetId="15">#REF!</definedName>
    <definedName name="nam1out" localSheetId="16">#REF!</definedName>
    <definedName name="nam1out" localSheetId="20">#REF!</definedName>
    <definedName name="nam1out" localSheetId="22">#REF!</definedName>
    <definedName name="nam1out" localSheetId="30">#REF!</definedName>
    <definedName name="nam1out" localSheetId="12">#REF!</definedName>
    <definedName name="nam1out" localSheetId="5">#REF!</definedName>
    <definedName name="nam1out" localSheetId="29">#REF!</definedName>
    <definedName name="nam1out" localSheetId="35">#REF!</definedName>
    <definedName name="nam1out" localSheetId="23">#REF!</definedName>
    <definedName name="nam1out" localSheetId="26">#REF!</definedName>
    <definedName name="nam1out">#REF!</definedName>
    <definedName name="nam2in" localSheetId="13">#REF!</definedName>
    <definedName name="nam2in" localSheetId="15">#REF!</definedName>
    <definedName name="nam2in" localSheetId="16">#REF!</definedName>
    <definedName name="nam2in" localSheetId="20">#REF!</definedName>
    <definedName name="nam2in" localSheetId="22">#REF!</definedName>
    <definedName name="nam2in" localSheetId="30">#REF!</definedName>
    <definedName name="nam2in" localSheetId="12">#REF!</definedName>
    <definedName name="nam2in" localSheetId="5">#REF!</definedName>
    <definedName name="nam2in" localSheetId="29">#REF!</definedName>
    <definedName name="nam2in" localSheetId="35">#REF!</definedName>
    <definedName name="nam2in" localSheetId="23">#REF!</definedName>
    <definedName name="nam2in" localSheetId="26">#REF!</definedName>
    <definedName name="nam2in">#REF!</definedName>
    <definedName name="nam2out" localSheetId="13">#REF!</definedName>
    <definedName name="nam2out" localSheetId="15">#REF!</definedName>
    <definedName name="nam2out" localSheetId="16">#REF!</definedName>
    <definedName name="nam2out" localSheetId="20">#REF!</definedName>
    <definedName name="nam2out" localSheetId="22">#REF!</definedName>
    <definedName name="nam2out" localSheetId="30">#REF!</definedName>
    <definedName name="nam2out" localSheetId="12">#REF!</definedName>
    <definedName name="nam2out" localSheetId="5">#REF!</definedName>
    <definedName name="nam2out" localSheetId="29">#REF!</definedName>
    <definedName name="nam2out" localSheetId="35">#REF!</definedName>
    <definedName name="nam2out" localSheetId="23">#REF!</definedName>
    <definedName name="nam2out" localSheetId="26">#REF!</definedName>
    <definedName name="nam2out">#REF!</definedName>
    <definedName name="NAMB" localSheetId="35">[6]REER!$AY$143:$BB$143</definedName>
    <definedName name="NAMB">[23]REER!$AY$143:$BB$143</definedName>
    <definedName name="namcr" localSheetId="13">'[2]Tab ann curr'!#REF!</definedName>
    <definedName name="namcr" localSheetId="15">'[2]Tab ann curr'!#REF!</definedName>
    <definedName name="namcr" localSheetId="16">'[2]Tab ann curr'!#REF!</definedName>
    <definedName name="namcr" localSheetId="30">'[2]Tab ann curr'!#REF!</definedName>
    <definedName name="namcr" localSheetId="12">'[2]Tab ann curr'!#REF!</definedName>
    <definedName name="namcr" localSheetId="35">'[2]Tab ann curr'!#REF!</definedName>
    <definedName name="namcr" localSheetId="23">'[2]Tab ann curr'!#REF!</definedName>
    <definedName name="namcr">'[2]Tab ann curr'!#REF!</definedName>
    <definedName name="namcs" localSheetId="13">'[2]Tab ann cst'!#REF!</definedName>
    <definedName name="namcs" localSheetId="15">'[2]Tab ann cst'!#REF!</definedName>
    <definedName name="namcs" localSheetId="16">'[2]Tab ann cst'!#REF!</definedName>
    <definedName name="namcs" localSheetId="12">'[2]Tab ann cst'!#REF!</definedName>
    <definedName name="namcs" localSheetId="35">'[2]Tab ann cst'!#REF!</definedName>
    <definedName name="namcs" localSheetId="23">'[2]Tab ann cst'!#REF!</definedName>
    <definedName name="namcs">'[2]Tab ann cst'!#REF!</definedName>
    <definedName name="name_AD">[39]Sheet1!$A$20</definedName>
    <definedName name="name_EXP">[39]Sheet1!$N$54:$N$71</definedName>
    <definedName name="name_FISC" localSheetId="13">#REF!</definedName>
    <definedName name="name_FISC" localSheetId="15">#REF!</definedName>
    <definedName name="name_FISC" localSheetId="16">#REF!</definedName>
    <definedName name="name_FISC" localSheetId="20">#REF!</definedName>
    <definedName name="name_FISC" localSheetId="22">#REF!</definedName>
    <definedName name="name_FISC" localSheetId="30">#REF!</definedName>
    <definedName name="name_FISC" localSheetId="12">#REF!</definedName>
    <definedName name="name_FISC" localSheetId="5">#REF!</definedName>
    <definedName name="name_FISC" localSheetId="29">#REF!</definedName>
    <definedName name="name_FISC" localSheetId="35">#REF!</definedName>
    <definedName name="name_FISC" localSheetId="23">#REF!</definedName>
    <definedName name="name_FISC" localSheetId="26">#REF!</definedName>
    <definedName name="name_FISC">#REF!</definedName>
    <definedName name="nameIntLiq" localSheetId="13">#REF!</definedName>
    <definedName name="nameIntLiq" localSheetId="15">#REF!</definedName>
    <definedName name="nameIntLiq" localSheetId="16">#REF!</definedName>
    <definedName name="nameIntLiq" localSheetId="20">#REF!</definedName>
    <definedName name="nameIntLiq" localSheetId="22">#REF!</definedName>
    <definedName name="nameIntLiq" localSheetId="30">#REF!</definedName>
    <definedName name="nameIntLiq" localSheetId="12">#REF!</definedName>
    <definedName name="nameIntLiq" localSheetId="5">#REF!</definedName>
    <definedName name="nameIntLiq" localSheetId="29">#REF!</definedName>
    <definedName name="nameIntLiq" localSheetId="35">#REF!</definedName>
    <definedName name="nameIntLiq" localSheetId="23">#REF!</definedName>
    <definedName name="nameIntLiq" localSheetId="26">#REF!</definedName>
    <definedName name="nameIntLiq">#REF!</definedName>
    <definedName name="nameMoney" localSheetId="13">#REF!</definedName>
    <definedName name="nameMoney" localSheetId="15">#REF!</definedName>
    <definedName name="nameMoney" localSheetId="16">#REF!</definedName>
    <definedName name="nameMoney" localSheetId="20">#REF!</definedName>
    <definedName name="nameMoney" localSheetId="22">#REF!</definedName>
    <definedName name="nameMoney" localSheetId="30">#REF!</definedName>
    <definedName name="nameMoney" localSheetId="12">#REF!</definedName>
    <definedName name="nameMoney" localSheetId="5">#REF!</definedName>
    <definedName name="nameMoney" localSheetId="29">#REF!</definedName>
    <definedName name="nameMoney" localSheetId="35">#REF!</definedName>
    <definedName name="nameMoney" localSheetId="23">#REF!</definedName>
    <definedName name="nameMoney" localSheetId="26">#REF!</definedName>
    <definedName name="nameMoney">#REF!</definedName>
    <definedName name="nameRATES" localSheetId="13">#REF!</definedName>
    <definedName name="nameRATES" localSheetId="15">#REF!</definedName>
    <definedName name="nameRATES" localSheetId="16">#REF!</definedName>
    <definedName name="nameRATES" localSheetId="20">#REF!</definedName>
    <definedName name="nameRATES" localSheetId="22">#REF!</definedName>
    <definedName name="nameRATES" localSheetId="30">#REF!</definedName>
    <definedName name="nameRATES" localSheetId="12">#REF!</definedName>
    <definedName name="nameRATES" localSheetId="5">#REF!</definedName>
    <definedName name="nameRATES" localSheetId="29">#REF!</definedName>
    <definedName name="nameRATES" localSheetId="35">#REF!</definedName>
    <definedName name="nameRATES" localSheetId="23">#REF!</definedName>
    <definedName name="nameRATES" localSheetId="26">#REF!</definedName>
    <definedName name="nameRATES">#REF!</definedName>
    <definedName name="nameRAWQ" localSheetId="13">'[40]Raw Data'!#REF!</definedName>
    <definedName name="nameRAWQ" localSheetId="15">'[40]Raw Data'!#REF!</definedName>
    <definedName name="nameRAWQ" localSheetId="16">'[40]Raw Data'!#REF!</definedName>
    <definedName name="nameRAWQ" localSheetId="20">'[40]Raw Data'!#REF!</definedName>
    <definedName name="nameRAWQ" localSheetId="12">'[40]Raw Data'!#REF!</definedName>
    <definedName name="nameRAWQ" localSheetId="35">'[40]Raw Data'!#REF!</definedName>
    <definedName name="nameRAWQ" localSheetId="23">'[40]Raw Data'!#REF!</definedName>
    <definedName name="nameRAWQ">'[40]Raw Data'!#REF!</definedName>
    <definedName name="nameReal" localSheetId="13">#REF!</definedName>
    <definedName name="nameReal" localSheetId="15">#REF!</definedName>
    <definedName name="nameReal" localSheetId="16">#REF!</definedName>
    <definedName name="nameReal" localSheetId="20">#REF!</definedName>
    <definedName name="nameReal" localSheetId="22">#REF!</definedName>
    <definedName name="nameReal" localSheetId="30">#REF!</definedName>
    <definedName name="nameReal" localSheetId="12">#REF!</definedName>
    <definedName name="nameReal" localSheetId="5">#REF!</definedName>
    <definedName name="nameReal" localSheetId="29">#REF!</definedName>
    <definedName name="nameReal" localSheetId="35">#REF!</definedName>
    <definedName name="nameReal" localSheetId="23">#REF!</definedName>
    <definedName name="nameReal" localSheetId="26">#REF!</definedName>
    <definedName name="nameReal">#REF!</definedName>
    <definedName name="names" localSheetId="13">#REF!</definedName>
    <definedName name="names" localSheetId="15">#REF!</definedName>
    <definedName name="names" localSheetId="16">#REF!</definedName>
    <definedName name="names" localSheetId="20">#REF!</definedName>
    <definedName name="names" localSheetId="22">#REF!</definedName>
    <definedName name="names" localSheetId="30">#REF!</definedName>
    <definedName name="names" localSheetId="12">#REF!</definedName>
    <definedName name="names" localSheetId="5">#REF!</definedName>
    <definedName name="names" localSheetId="29">#REF!</definedName>
    <definedName name="names" localSheetId="35">#REF!</definedName>
    <definedName name="names" localSheetId="23">#REF!</definedName>
    <definedName name="names" localSheetId="26">#REF!</definedName>
    <definedName name="names">#REF!</definedName>
    <definedName name="NAMES_fidr_r" localSheetId="13">[37]monthly!#REF!</definedName>
    <definedName name="NAMES_fidr_r" localSheetId="15">[37]monthly!#REF!</definedName>
    <definedName name="NAMES_fidr_r" localSheetId="16">[37]monthly!#REF!</definedName>
    <definedName name="NAMES_fidr_r" localSheetId="20">[37]monthly!#REF!</definedName>
    <definedName name="NAMES_fidr_r" localSheetId="12">[37]monthly!#REF!</definedName>
    <definedName name="NAMES_fidr_r" localSheetId="35">[38]monthly!#REF!</definedName>
    <definedName name="NAMES_fidr_r" localSheetId="23">[37]monthly!#REF!</definedName>
    <definedName name="NAMES_fidr_r">[37]monthly!#REF!</definedName>
    <definedName name="names_figb_r" localSheetId="13">[37]monthly!#REF!</definedName>
    <definedName name="names_figb_r" localSheetId="15">[37]monthly!#REF!</definedName>
    <definedName name="names_figb_r" localSheetId="16">[37]monthly!#REF!</definedName>
    <definedName name="names_figb_r" localSheetId="12">[37]monthly!#REF!</definedName>
    <definedName name="names_figb_r" localSheetId="35">[38]monthly!#REF!</definedName>
    <definedName name="names_figb_r" localSheetId="23">[37]monthly!#REF!</definedName>
    <definedName name="names_figb_r">[37]monthly!#REF!</definedName>
    <definedName name="names_w" localSheetId="13">#REF!</definedName>
    <definedName name="names_w" localSheetId="15">#REF!</definedName>
    <definedName name="names_w" localSheetId="16">#REF!</definedName>
    <definedName name="names_w" localSheetId="20">#REF!</definedName>
    <definedName name="names_w" localSheetId="22">#REF!</definedName>
    <definedName name="names_w" localSheetId="30">#REF!</definedName>
    <definedName name="names_w" localSheetId="12">#REF!</definedName>
    <definedName name="names_w" localSheetId="5">#REF!</definedName>
    <definedName name="names_w" localSheetId="29">#REF!</definedName>
    <definedName name="names_w" localSheetId="35">#REF!</definedName>
    <definedName name="names_w" localSheetId="23">#REF!</definedName>
    <definedName name="names_w" localSheetId="26">#REF!</definedName>
    <definedName name="names_w">#REF!</definedName>
    <definedName name="names1in" localSheetId="13">#REF!</definedName>
    <definedName name="names1in" localSheetId="15">#REF!</definedName>
    <definedName name="names1in" localSheetId="16">#REF!</definedName>
    <definedName name="names1in" localSheetId="20">#REF!</definedName>
    <definedName name="names1in" localSheetId="22">#REF!</definedName>
    <definedName name="names1in" localSheetId="30">#REF!</definedName>
    <definedName name="names1in" localSheetId="12">#REF!</definedName>
    <definedName name="names1in" localSheetId="5">#REF!</definedName>
    <definedName name="names1in" localSheetId="29">#REF!</definedName>
    <definedName name="names1in" localSheetId="35">#REF!</definedName>
    <definedName name="names1in" localSheetId="23">#REF!</definedName>
    <definedName name="names1in" localSheetId="26">#REF!</definedName>
    <definedName name="names1in">#REF!</definedName>
    <definedName name="NAMESB" localSheetId="13">#REF!</definedName>
    <definedName name="NAMESB" localSheetId="15">#REF!</definedName>
    <definedName name="NAMESB" localSheetId="16">#REF!</definedName>
    <definedName name="NAMESB" localSheetId="20">#REF!</definedName>
    <definedName name="NAMESB" localSheetId="22">#REF!</definedName>
    <definedName name="NAMESB" localSheetId="30">#REF!</definedName>
    <definedName name="NAMESB" localSheetId="12">#REF!</definedName>
    <definedName name="NAMESB" localSheetId="5">#REF!</definedName>
    <definedName name="NAMESB" localSheetId="29">#REF!</definedName>
    <definedName name="NAMESB" localSheetId="35">#REF!</definedName>
    <definedName name="NAMESB" localSheetId="23">#REF!</definedName>
    <definedName name="NAMESB" localSheetId="26">#REF!</definedName>
    <definedName name="NAMESB">#REF!</definedName>
    <definedName name="namesc" localSheetId="13">#REF!</definedName>
    <definedName name="namesc" localSheetId="15">#REF!</definedName>
    <definedName name="namesc" localSheetId="16">#REF!</definedName>
    <definedName name="namesc" localSheetId="20">#REF!</definedName>
    <definedName name="namesc" localSheetId="22">#REF!</definedName>
    <definedName name="namesc" localSheetId="30">#REF!</definedName>
    <definedName name="namesc" localSheetId="12">#REF!</definedName>
    <definedName name="namesc" localSheetId="5">#REF!</definedName>
    <definedName name="namesc" localSheetId="29">#REF!</definedName>
    <definedName name="namesc" localSheetId="35">#REF!</definedName>
    <definedName name="namesc" localSheetId="23">#REF!</definedName>
    <definedName name="namesc" localSheetId="26">#REF!</definedName>
    <definedName name="namesc">#REF!</definedName>
    <definedName name="NAMESG" localSheetId="13">#REF!</definedName>
    <definedName name="NAMESG" localSheetId="15">#REF!</definedName>
    <definedName name="NAMESG" localSheetId="16">#REF!</definedName>
    <definedName name="NAMESG" localSheetId="20">#REF!</definedName>
    <definedName name="NAMESG" localSheetId="22">#REF!</definedName>
    <definedName name="NAMESG" localSheetId="30">#REF!</definedName>
    <definedName name="NAMESG" localSheetId="12">#REF!</definedName>
    <definedName name="NAMESG" localSheetId="5">#REF!</definedName>
    <definedName name="NAMESG" localSheetId="29">#REF!</definedName>
    <definedName name="NAMESG" localSheetId="35">#REF!</definedName>
    <definedName name="NAMESG" localSheetId="23">#REF!</definedName>
    <definedName name="NAMESG" localSheetId="26">#REF!</definedName>
    <definedName name="NAMESG">#REF!</definedName>
    <definedName name="namesm" localSheetId="13">#REF!</definedName>
    <definedName name="namesm" localSheetId="15">#REF!</definedName>
    <definedName name="namesm" localSheetId="16">#REF!</definedName>
    <definedName name="namesm" localSheetId="20">#REF!</definedName>
    <definedName name="namesm" localSheetId="22">#REF!</definedName>
    <definedName name="namesm" localSheetId="30">#REF!</definedName>
    <definedName name="namesm" localSheetId="12">#REF!</definedName>
    <definedName name="namesm" localSheetId="5">#REF!</definedName>
    <definedName name="namesm" localSheetId="29">#REF!</definedName>
    <definedName name="namesm" localSheetId="35">#REF!</definedName>
    <definedName name="namesm" localSheetId="23">#REF!</definedName>
    <definedName name="namesm" localSheetId="26">#REF!</definedName>
    <definedName name="namesm">#REF!</definedName>
    <definedName name="NAMESQ" localSheetId="13">#REF!</definedName>
    <definedName name="NAMESQ" localSheetId="15">#REF!</definedName>
    <definedName name="NAMESQ" localSheetId="16">#REF!</definedName>
    <definedName name="NAMESQ" localSheetId="20">#REF!</definedName>
    <definedName name="NAMESQ" localSheetId="22">#REF!</definedName>
    <definedName name="NAMESQ" localSheetId="30">#REF!</definedName>
    <definedName name="NAMESQ" localSheetId="12">#REF!</definedName>
    <definedName name="NAMESQ" localSheetId="5">#REF!</definedName>
    <definedName name="NAMESQ" localSheetId="29">#REF!</definedName>
    <definedName name="NAMESQ" localSheetId="35">#REF!</definedName>
    <definedName name="NAMESQ" localSheetId="23">#REF!</definedName>
    <definedName name="NAMESQ" localSheetId="26">#REF!</definedName>
    <definedName name="NAMESQ">#REF!</definedName>
    <definedName name="namesr" localSheetId="13">#REF!</definedName>
    <definedName name="namesr" localSheetId="15">#REF!</definedName>
    <definedName name="namesr" localSheetId="16">#REF!</definedName>
    <definedName name="namesr" localSheetId="20">#REF!</definedName>
    <definedName name="namesr" localSheetId="22">#REF!</definedName>
    <definedName name="namesr" localSheetId="30">#REF!</definedName>
    <definedName name="namesr" localSheetId="12">#REF!</definedName>
    <definedName name="namesr" localSheetId="5">#REF!</definedName>
    <definedName name="namesr" localSheetId="29">#REF!</definedName>
    <definedName name="namesr" localSheetId="35">#REF!</definedName>
    <definedName name="namesr" localSheetId="23">#REF!</definedName>
    <definedName name="namesr" localSheetId="26">#REF!</definedName>
    <definedName name="namesr">#REF!</definedName>
    <definedName name="namestran" localSheetId="35">[31]transfer!$C$1:$O$1</definedName>
    <definedName name="namestran">[32]transfer!$C$1:$O$1</definedName>
    <definedName name="namgdp" localSheetId="13">#REF!</definedName>
    <definedName name="namgdp" localSheetId="15">#REF!</definedName>
    <definedName name="namgdp" localSheetId="16">#REF!</definedName>
    <definedName name="namgdp" localSheetId="20">#REF!</definedName>
    <definedName name="namgdp" localSheetId="22">#REF!</definedName>
    <definedName name="namgdp" localSheetId="30">#REF!</definedName>
    <definedName name="namgdp" localSheetId="12">#REF!</definedName>
    <definedName name="namgdp" localSheetId="5">#REF!</definedName>
    <definedName name="namgdp" localSheetId="29">#REF!</definedName>
    <definedName name="namgdp" localSheetId="35">#REF!</definedName>
    <definedName name="namgdp" localSheetId="23">#REF!</definedName>
    <definedName name="namgdp" localSheetId="26">#REF!</definedName>
    <definedName name="namgdp">#REF!</definedName>
    <definedName name="NAMIN" localSheetId="13">#REF!</definedName>
    <definedName name="NAMIN" localSheetId="15">#REF!</definedName>
    <definedName name="NAMIN" localSheetId="16">#REF!</definedName>
    <definedName name="NAMIN" localSheetId="20">#REF!</definedName>
    <definedName name="NAMIN" localSheetId="22">#REF!</definedName>
    <definedName name="NAMIN" localSheetId="30">#REF!</definedName>
    <definedName name="NAMIN" localSheetId="12">#REF!</definedName>
    <definedName name="NAMIN" localSheetId="5">#REF!</definedName>
    <definedName name="NAMIN" localSheetId="29">#REF!</definedName>
    <definedName name="NAMIN" localSheetId="35">#REF!</definedName>
    <definedName name="NAMIN" localSheetId="23">#REF!</definedName>
    <definedName name="NAMIN" localSheetId="26">#REF!</definedName>
    <definedName name="NAMIN">#REF!</definedName>
    <definedName name="namin1" localSheetId="35">[6]REER!$F$1:$BP$1</definedName>
    <definedName name="namin1">[23]REER!$F$1:$BP$1</definedName>
    <definedName name="namin2" localSheetId="35">[6]REER!$F$138:$AA$138</definedName>
    <definedName name="namin2">[23]REER!$F$138:$AA$138</definedName>
    <definedName name="namind" localSheetId="13">'[2]work Q real'!#REF!</definedName>
    <definedName name="namind" localSheetId="15">'[2]work Q real'!#REF!</definedName>
    <definedName name="namind" localSheetId="16">'[2]work Q real'!#REF!</definedName>
    <definedName name="namind" localSheetId="30">'[2]work Q real'!#REF!</definedName>
    <definedName name="namind" localSheetId="12">'[2]work Q real'!#REF!</definedName>
    <definedName name="namind" localSheetId="35">'[2]work Q real'!#REF!</definedName>
    <definedName name="namind" localSheetId="23">'[2]work Q real'!#REF!</definedName>
    <definedName name="namind">'[2]work Q real'!#REF!</definedName>
    <definedName name="naminm" localSheetId="13">#REF!</definedName>
    <definedName name="naminm" localSheetId="15">#REF!</definedName>
    <definedName name="naminm" localSheetId="16">#REF!</definedName>
    <definedName name="naminm" localSheetId="20">#REF!</definedName>
    <definedName name="naminm" localSheetId="22">#REF!</definedName>
    <definedName name="naminm" localSheetId="30">#REF!</definedName>
    <definedName name="naminm" localSheetId="12">#REF!</definedName>
    <definedName name="naminm" localSheetId="5">#REF!</definedName>
    <definedName name="naminm" localSheetId="29">#REF!</definedName>
    <definedName name="naminm" localSheetId="35">#REF!</definedName>
    <definedName name="naminm" localSheetId="23">#REF!</definedName>
    <definedName name="naminm" localSheetId="26">#REF!</definedName>
    <definedName name="naminm">#REF!</definedName>
    <definedName name="naminq" localSheetId="13">#REF!</definedName>
    <definedName name="naminq" localSheetId="15">#REF!</definedName>
    <definedName name="naminq" localSheetId="16">#REF!</definedName>
    <definedName name="naminq" localSheetId="20">#REF!</definedName>
    <definedName name="naminq" localSheetId="22">#REF!</definedName>
    <definedName name="naminq" localSheetId="30">#REF!</definedName>
    <definedName name="naminq" localSheetId="12">#REF!</definedName>
    <definedName name="naminq" localSheetId="5">#REF!</definedName>
    <definedName name="naminq" localSheetId="29">#REF!</definedName>
    <definedName name="naminq" localSheetId="35">#REF!</definedName>
    <definedName name="naminq" localSheetId="23">#REF!</definedName>
    <definedName name="naminq" localSheetId="26">#REF!</definedName>
    <definedName name="naminq">#REF!</definedName>
    <definedName name="namm" localSheetId="13">#REF!</definedName>
    <definedName name="namm" localSheetId="15">#REF!</definedName>
    <definedName name="namm" localSheetId="16">#REF!</definedName>
    <definedName name="namm" localSheetId="20">#REF!</definedName>
    <definedName name="namm" localSheetId="22">#REF!</definedName>
    <definedName name="namm" localSheetId="30">#REF!</definedName>
    <definedName name="namm" localSheetId="12">#REF!</definedName>
    <definedName name="namm" localSheetId="5">#REF!</definedName>
    <definedName name="namm" localSheetId="29">#REF!</definedName>
    <definedName name="namm" localSheetId="35">#REF!</definedName>
    <definedName name="namm" localSheetId="23">#REF!</definedName>
    <definedName name="namm" localSheetId="26">#REF!</definedName>
    <definedName name="namm">#REF!</definedName>
    <definedName name="NAMOUT" localSheetId="13">#REF!</definedName>
    <definedName name="NAMOUT" localSheetId="15">#REF!</definedName>
    <definedName name="NAMOUT" localSheetId="16">#REF!</definedName>
    <definedName name="NAMOUT" localSheetId="20">#REF!</definedName>
    <definedName name="NAMOUT" localSheetId="22">#REF!</definedName>
    <definedName name="NAMOUT" localSheetId="30">#REF!</definedName>
    <definedName name="NAMOUT" localSheetId="12">#REF!</definedName>
    <definedName name="NAMOUT" localSheetId="5">#REF!</definedName>
    <definedName name="NAMOUT" localSheetId="29">#REF!</definedName>
    <definedName name="NAMOUT" localSheetId="35">#REF!</definedName>
    <definedName name="NAMOUT" localSheetId="23">#REF!</definedName>
    <definedName name="NAMOUT" localSheetId="26">#REF!</definedName>
    <definedName name="NAMOUT">#REF!</definedName>
    <definedName name="namout1" localSheetId="35">[6]REER!$F$2:$AA$2</definedName>
    <definedName name="namout1">[23]REER!$F$2:$AA$2</definedName>
    <definedName name="namoutm" localSheetId="13">#REF!</definedName>
    <definedName name="namoutm" localSheetId="15">#REF!</definedName>
    <definedName name="namoutm" localSheetId="16">#REF!</definedName>
    <definedName name="namoutm" localSheetId="20">#REF!</definedName>
    <definedName name="namoutm" localSheetId="22">#REF!</definedName>
    <definedName name="namoutm" localSheetId="30">#REF!</definedName>
    <definedName name="namoutm" localSheetId="12">#REF!</definedName>
    <definedName name="namoutm" localSheetId="5">#REF!</definedName>
    <definedName name="namoutm" localSheetId="29">#REF!</definedName>
    <definedName name="namoutm" localSheetId="35">#REF!</definedName>
    <definedName name="namoutm" localSheetId="23">#REF!</definedName>
    <definedName name="namoutm" localSheetId="26">#REF!</definedName>
    <definedName name="namoutm">#REF!</definedName>
    <definedName name="namoutq" localSheetId="13">#REF!</definedName>
    <definedName name="namoutq" localSheetId="15">#REF!</definedName>
    <definedName name="namoutq" localSheetId="16">#REF!</definedName>
    <definedName name="namoutq" localSheetId="20">#REF!</definedName>
    <definedName name="namoutq" localSheetId="22">#REF!</definedName>
    <definedName name="namoutq" localSheetId="30">#REF!</definedName>
    <definedName name="namoutq" localSheetId="12">#REF!</definedName>
    <definedName name="namoutq" localSheetId="5">#REF!</definedName>
    <definedName name="namoutq" localSheetId="29">#REF!</definedName>
    <definedName name="namoutq" localSheetId="35">#REF!</definedName>
    <definedName name="namoutq" localSheetId="23">#REF!</definedName>
    <definedName name="namoutq" localSheetId="26">#REF!</definedName>
    <definedName name="namoutq">#REF!</definedName>
    <definedName name="namprofit" localSheetId="35">[6]C!$O$1:$Z$1</definedName>
    <definedName name="namprofit">[23]C!$O$1:$Z$1</definedName>
    <definedName name="namq" localSheetId="13">#REF!</definedName>
    <definedName name="namq" localSheetId="15">#REF!</definedName>
    <definedName name="namq" localSheetId="16">#REF!</definedName>
    <definedName name="namq" localSheetId="20">#REF!</definedName>
    <definedName name="namq" localSheetId="22">#REF!</definedName>
    <definedName name="namq" localSheetId="30">#REF!</definedName>
    <definedName name="namq" localSheetId="12">#REF!</definedName>
    <definedName name="namq" localSheetId="5">#REF!</definedName>
    <definedName name="namq" localSheetId="29">#REF!</definedName>
    <definedName name="namq" localSheetId="35">#REF!</definedName>
    <definedName name="namq" localSheetId="23">#REF!</definedName>
    <definedName name="namq" localSheetId="26">#REF!</definedName>
    <definedName name="namq">#REF!</definedName>
    <definedName name="namq1" localSheetId="13">#REF!</definedName>
    <definedName name="namq1" localSheetId="15">#REF!</definedName>
    <definedName name="namq1" localSheetId="16">#REF!</definedName>
    <definedName name="namq1" localSheetId="20">#REF!</definedName>
    <definedName name="namq1" localSheetId="22">#REF!</definedName>
    <definedName name="namq1" localSheetId="30">#REF!</definedName>
    <definedName name="namq1" localSheetId="12">#REF!</definedName>
    <definedName name="namq1" localSheetId="5">#REF!</definedName>
    <definedName name="namq1" localSheetId="29">#REF!</definedName>
    <definedName name="namq1" localSheetId="35">#REF!</definedName>
    <definedName name="namq1" localSheetId="23">#REF!</definedName>
    <definedName name="namq1" localSheetId="26">#REF!</definedName>
    <definedName name="namq1">#REF!</definedName>
    <definedName name="namq2" localSheetId="13">#REF!</definedName>
    <definedName name="namq2" localSheetId="15">#REF!</definedName>
    <definedName name="namq2" localSheetId="16">#REF!</definedName>
    <definedName name="namq2" localSheetId="20">#REF!</definedName>
    <definedName name="namq2" localSheetId="22">#REF!</definedName>
    <definedName name="namq2" localSheetId="30">#REF!</definedName>
    <definedName name="namq2" localSheetId="12">#REF!</definedName>
    <definedName name="namq2" localSheetId="5">#REF!</definedName>
    <definedName name="namq2" localSheetId="29">#REF!</definedName>
    <definedName name="namq2" localSheetId="35">#REF!</definedName>
    <definedName name="namq2" localSheetId="23">#REF!</definedName>
    <definedName name="namq2" localSheetId="26">#REF!</definedName>
    <definedName name="namq2">#REF!</definedName>
    <definedName name="namreer" localSheetId="35">[6]REER!$AY$143:$BF$143</definedName>
    <definedName name="namreer">[23]REER!$AY$143:$BF$143</definedName>
    <definedName name="namsgdp" localSheetId="13">#REF!</definedName>
    <definedName name="namsgdp" localSheetId="15">#REF!</definedName>
    <definedName name="namsgdp" localSheetId="16">#REF!</definedName>
    <definedName name="namsgdp" localSheetId="20">#REF!</definedName>
    <definedName name="namsgdp" localSheetId="22">#REF!</definedName>
    <definedName name="namsgdp" localSheetId="30">#REF!</definedName>
    <definedName name="namsgdp" localSheetId="12">#REF!</definedName>
    <definedName name="namsgdp" localSheetId="5">#REF!</definedName>
    <definedName name="namsgdp" localSheetId="29">#REF!</definedName>
    <definedName name="namsgdp" localSheetId="35">#REF!</definedName>
    <definedName name="namsgdp" localSheetId="23">#REF!</definedName>
    <definedName name="namsgdp" localSheetId="26">#REF!</definedName>
    <definedName name="namsgdp">#REF!</definedName>
    <definedName name="namtin" localSheetId="13">#REF!</definedName>
    <definedName name="namtin" localSheetId="15">#REF!</definedName>
    <definedName name="namtin" localSheetId="16">#REF!</definedName>
    <definedName name="namtin" localSheetId="20">#REF!</definedName>
    <definedName name="namtin" localSheetId="22">#REF!</definedName>
    <definedName name="namtin" localSheetId="30">#REF!</definedName>
    <definedName name="namtin" localSheetId="12">#REF!</definedName>
    <definedName name="namtin" localSheetId="5">#REF!</definedName>
    <definedName name="namtin" localSheetId="29">#REF!</definedName>
    <definedName name="namtin" localSheetId="35">#REF!</definedName>
    <definedName name="namtin" localSheetId="23">#REF!</definedName>
    <definedName name="namtin" localSheetId="26">#REF!</definedName>
    <definedName name="namtin">#REF!</definedName>
    <definedName name="namtout" localSheetId="13">#REF!</definedName>
    <definedName name="namtout" localSheetId="15">#REF!</definedName>
    <definedName name="namtout" localSheetId="16">#REF!</definedName>
    <definedName name="namtout" localSheetId="20">#REF!</definedName>
    <definedName name="namtout" localSheetId="22">#REF!</definedName>
    <definedName name="namtout" localSheetId="30">#REF!</definedName>
    <definedName name="namtout" localSheetId="12">#REF!</definedName>
    <definedName name="namtout" localSheetId="5">#REF!</definedName>
    <definedName name="namtout" localSheetId="29">#REF!</definedName>
    <definedName name="namtout" localSheetId="35">#REF!</definedName>
    <definedName name="namtout" localSheetId="23">#REF!</definedName>
    <definedName name="namtout" localSheetId="26">#REF!</definedName>
    <definedName name="namtout">#REF!</definedName>
    <definedName name="namulc" localSheetId="35">[6]REER!$BI$1:$BP$1</definedName>
    <definedName name="namulc">[23]REER!$BI$1:$BP$1</definedName>
    <definedName name="_xlnm.Print_Titles" localSheetId="13">#REF!,#REF!</definedName>
    <definedName name="_xlnm.Print_Titles" localSheetId="15">#REF!,#REF!</definedName>
    <definedName name="_xlnm.Print_Titles" localSheetId="16">#REF!,#REF!</definedName>
    <definedName name="_xlnm.Print_Titles" localSheetId="20">#REF!,#REF!</definedName>
    <definedName name="_xlnm.Print_Titles" localSheetId="22">#REF!,#REF!</definedName>
    <definedName name="_xlnm.Print_Titles" localSheetId="30">#REF!,#REF!</definedName>
    <definedName name="_xlnm.Print_Titles" localSheetId="11">#REF!,#REF!</definedName>
    <definedName name="_xlnm.Print_Titles" localSheetId="12">#REF!,#REF!</definedName>
    <definedName name="_xlnm.Print_Titles" localSheetId="5">#REF!,#REF!</definedName>
    <definedName name="_xlnm.Print_Titles" localSheetId="29">#REF!,#REF!</definedName>
    <definedName name="_xlnm.Print_Titles" localSheetId="35">#REF!,#REF!</definedName>
    <definedName name="_xlnm.Print_Titles" localSheetId="23">#REF!,#REF!</definedName>
    <definedName name="_xlnm.Print_Titles" localSheetId="26">#REF!,#REF!</definedName>
    <definedName name="_xlnm.Print_Titles">#REF!,#REF!</definedName>
    <definedName name="NCG">#N/A</definedName>
    <definedName name="NCG_R">#N/A</definedName>
    <definedName name="NCP">#N/A</definedName>
    <definedName name="NCP_R">#N/A</definedName>
    <definedName name="NCZD" localSheetId="13">[30]Graf14_Graf15!#REF!</definedName>
    <definedName name="NCZD" localSheetId="15">[30]Graf14_Graf15!#REF!</definedName>
    <definedName name="NCZD" localSheetId="16">[30]Graf14_Graf15!#REF!</definedName>
    <definedName name="NCZD" localSheetId="20">[30]Graf14_Graf15!#REF!</definedName>
    <definedName name="NCZD" localSheetId="22">[30]Graf14_Graf15!#REF!</definedName>
    <definedName name="NCZD" localSheetId="30">[30]Graf14_Graf15!#REF!</definedName>
    <definedName name="NCZD" localSheetId="12">[30]Graf14_Graf15!#REF!</definedName>
    <definedName name="NCZD" localSheetId="35">[30]Graf14_Graf15!#REF!</definedName>
    <definedName name="NCZD" localSheetId="23">[30]Graf14_Graf15!#REF!</definedName>
    <definedName name="NCZD">[30]Graf14_Graf15!#REF!</definedName>
    <definedName name="NCZD_2" localSheetId="13">[30]Graf14_Graf15!#REF!</definedName>
    <definedName name="NCZD_2" localSheetId="15">[30]Graf14_Graf15!#REF!</definedName>
    <definedName name="NCZD_2" localSheetId="16">[30]Graf14_Graf15!#REF!</definedName>
    <definedName name="NCZD_2" localSheetId="20">[30]Graf14_Graf15!#REF!</definedName>
    <definedName name="NCZD_2" localSheetId="22">[30]Graf14_Graf15!#REF!</definedName>
    <definedName name="NCZD_2" localSheetId="12">[30]Graf14_Graf15!#REF!</definedName>
    <definedName name="NCZD_2" localSheetId="35">[30]Graf14_Graf15!#REF!</definedName>
    <definedName name="NCZD_2" localSheetId="23">[30]Graf14_Graf15!#REF!</definedName>
    <definedName name="NCZD_2">[30]Graf14_Graf15!#REF!</definedName>
    <definedName name="NEER" localSheetId="35">[6]REER!$AY$144:$AY$206</definedName>
    <definedName name="NEER">[23]REER!$AY$144:$AY$206</definedName>
    <definedName name="NFI">#N/A</definedName>
    <definedName name="NFI_R">#N/A</definedName>
    <definedName name="NGDP">#N/A</definedName>
    <definedName name="NGDP_DG">#N/A</definedName>
    <definedName name="NGDP_R">#N/A</definedName>
    <definedName name="NGDP_RG">#N/A</definedName>
    <definedName name="NGDPA" localSheetId="13">#REF!</definedName>
    <definedName name="NGDPA" localSheetId="15">#REF!</definedName>
    <definedName name="NGDPA" localSheetId="16">#REF!</definedName>
    <definedName name="NGDPA" localSheetId="20">#REF!</definedName>
    <definedName name="NGDPA" localSheetId="22">#REF!</definedName>
    <definedName name="NGDPA" localSheetId="30">#REF!</definedName>
    <definedName name="NGDPA" localSheetId="12">#REF!</definedName>
    <definedName name="NGDPA" localSheetId="5">#REF!</definedName>
    <definedName name="NGDPA" localSheetId="29">#REF!</definedName>
    <definedName name="NGDPA" localSheetId="35">#REF!</definedName>
    <definedName name="NGDPA" localSheetId="23">#REF!</definedName>
    <definedName name="NGDPA" localSheetId="26">#REF!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3" hidden="1">{"Riqfin97",#N/A,FALSE,"Tran";"Riqfinpro",#N/A,FALSE,"Tran"}</definedName>
    <definedName name="nn" localSheetId="13" hidden="1">{"Riqfin97",#N/A,FALSE,"Tran";"Riqfinpro",#N/A,FALSE,"Tran"}</definedName>
    <definedName name="nn" localSheetId="15" hidden="1">{"Riqfin97",#N/A,FALSE,"Tran";"Riqfinpro",#N/A,FALSE,"Tran"}</definedName>
    <definedName name="nn" localSheetId="16" hidden="1">{"Riqfin97",#N/A,FALSE,"Tran";"Riqfinpro",#N/A,FALSE,"Tran"}</definedName>
    <definedName name="nn" localSheetId="20" hidden="1">{"Riqfin97",#N/A,FALSE,"Tran";"Riqfinpro",#N/A,FALSE,"Tran"}</definedName>
    <definedName name="nn" localSheetId="21" hidden="1">{"Riqfin97",#N/A,FALSE,"Tran";"Riqfinpro",#N/A,FALSE,"Tran"}</definedName>
    <definedName name="nn" localSheetId="22" hidden="1">{"Riqfin97",#N/A,FALSE,"Tran";"Riqfinpro",#N/A,FALSE,"Tran"}</definedName>
    <definedName name="nn" localSheetId="24" hidden="1">{"Riqfin97",#N/A,FALSE,"Tran";"Riqfinpro",#N/A,FALSE,"Tran"}</definedName>
    <definedName name="nn" localSheetId="25" hidden="1">{"Riqfin97",#N/A,FALSE,"Tran";"Riqfinpro",#N/A,FALSE,"Tran"}</definedName>
    <definedName name="nn" localSheetId="30"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1" hidden="1">{"Riqfin97",#N/A,FALSE,"Tran";"Riqfinpro",#N/A,FALSE,"Tran"}</definedName>
    <definedName name="nn" localSheetId="12" hidden="1">{"Riqfin97",#N/A,FALSE,"Tran";"Riqfinpro",#N/A,FALSE,"Tran"}</definedName>
    <definedName name="nn" localSheetId="38" hidden="1">{"Riqfin97",#N/A,FALSE,"Tran";"Riqfinpro",#N/A,FALSE,"Tran"}</definedName>
    <definedName name="nn" localSheetId="5" hidden="1">{"Riqfin97",#N/A,FALSE,"Tran";"Riqfinpro",#N/A,FALSE,"Tran"}</definedName>
    <definedName name="nn" localSheetId="29" hidden="1">{"Riqfin97",#N/A,FALSE,"Tran";"Riqfinpro",#N/A,FALSE,"Tran"}</definedName>
    <definedName name="nn" localSheetId="33" hidden="1">{"Riqfin97",#N/A,FALSE,"Tran";"Riqfinpro",#N/A,FALSE,"Tran"}</definedName>
    <definedName name="nn" localSheetId="35" hidden="1">{"Riqfin97",#N/A,FALSE,"Tran";"Riqfinpro",#N/A,FALSE,"Tran"}</definedName>
    <definedName name="nn" localSheetId="26" hidden="1">{"Riqfin97",#N/A,FALSE,"Tran";"Riqfinpro",#N/A,FALSE,"Tran"}</definedName>
    <definedName name="nn" hidden="1">{"Riqfin97",#N/A,FALSE,"Tran";"Riqfinpro",#N/A,FALSE,"Tran"}</definedName>
    <definedName name="nnn" localSheetId="3" hidden="1">{"Tab1",#N/A,FALSE,"P";"Tab2",#N/A,FALSE,"P"}</definedName>
    <definedName name="nnn" localSheetId="13" hidden="1">{"Tab1",#N/A,FALSE,"P";"Tab2",#N/A,FALSE,"P"}</definedName>
    <definedName name="nnn" localSheetId="15" hidden="1">{"Tab1",#N/A,FALSE,"P";"Tab2",#N/A,FALSE,"P"}</definedName>
    <definedName name="nnn" localSheetId="16" hidden="1">{"Tab1",#N/A,FALSE,"P";"Tab2",#N/A,FALSE,"P"}</definedName>
    <definedName name="nnn" localSheetId="20" hidden="1">{"Tab1",#N/A,FALSE,"P";"Tab2",#N/A,FALSE,"P"}</definedName>
    <definedName name="nnn" localSheetId="21" hidden="1">{"Tab1",#N/A,FALSE,"P";"Tab2",#N/A,FALSE,"P"}</definedName>
    <definedName name="nnn" localSheetId="22" hidden="1">{"Tab1",#N/A,FALSE,"P";"Tab2",#N/A,FALSE,"P"}</definedName>
    <definedName name="nnn" localSheetId="24" hidden="1">{"Tab1",#N/A,FALSE,"P";"Tab2",#N/A,FALSE,"P"}</definedName>
    <definedName name="nnn" localSheetId="25" hidden="1">{"Tab1",#N/A,FALSE,"P";"Tab2",#N/A,FALSE,"P"}</definedName>
    <definedName name="nnn" localSheetId="30"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1" hidden="1">{"Tab1",#N/A,FALSE,"P";"Tab2",#N/A,FALSE,"P"}</definedName>
    <definedName name="nnn" localSheetId="12" hidden="1">{"Tab1",#N/A,FALSE,"P";"Tab2",#N/A,FALSE,"P"}</definedName>
    <definedName name="nnn" localSheetId="38" hidden="1">{"Tab1",#N/A,FALSE,"P";"Tab2",#N/A,FALSE,"P"}</definedName>
    <definedName name="nnn" localSheetId="5" hidden="1">{"Tab1",#N/A,FALSE,"P";"Tab2",#N/A,FALSE,"P"}</definedName>
    <definedName name="nnn" localSheetId="29" hidden="1">{"Tab1",#N/A,FALSE,"P";"Tab2",#N/A,FALSE,"P"}</definedName>
    <definedName name="nnn" localSheetId="33" hidden="1">{"Tab1",#N/A,FALSE,"P";"Tab2",#N/A,FALSE,"P"}</definedName>
    <definedName name="nnn" localSheetId="35" hidden="1">{"Tab1",#N/A,FALSE,"P";"Tab2",#N/A,FALSE,"P"}</definedName>
    <definedName name="nnn" localSheetId="26" hidden="1">{"Tab1",#N/A,FALSE,"P";"Tab2",#N/A,FALSE,"P"}</definedName>
    <definedName name="nnn" hidden="1">{"Tab1",#N/A,FALSE,"P";"Tab2",#N/A,FALSE,"P"}</definedName>
    <definedName name="NOMINAL" localSheetId="13">#REF!</definedName>
    <definedName name="NOMINAL" localSheetId="15">#REF!</definedName>
    <definedName name="NOMINAL" localSheetId="16">#REF!</definedName>
    <definedName name="NOMINAL" localSheetId="20">#REF!</definedName>
    <definedName name="NOMINAL" localSheetId="22">#REF!</definedName>
    <definedName name="NOMINAL" localSheetId="30">#REF!</definedName>
    <definedName name="NOMINAL" localSheetId="12">#REF!</definedName>
    <definedName name="NOMINAL" localSheetId="5">#REF!</definedName>
    <definedName name="NOMINAL" localSheetId="29">#REF!</definedName>
    <definedName name="NOMINAL" localSheetId="35">#REF!</definedName>
    <definedName name="NOMINAL" localSheetId="23">#REF!</definedName>
    <definedName name="NOMINAL" localSheetId="26">#REF!</definedName>
    <definedName name="NOMINAL">#REF!</definedName>
    <definedName name="NPee_2" localSheetId="13">[30]Graf14_Graf15!#REF!</definedName>
    <definedName name="NPee_2" localSheetId="15">[30]Graf14_Graf15!#REF!</definedName>
    <definedName name="NPee_2" localSheetId="16">[30]Graf14_Graf15!#REF!</definedName>
    <definedName name="NPee_2" localSheetId="20">[30]Graf14_Graf15!#REF!</definedName>
    <definedName name="NPee_2" localSheetId="12">[30]Graf14_Graf15!#REF!</definedName>
    <definedName name="NPee_2" localSheetId="35">[30]Graf14_Graf15!#REF!</definedName>
    <definedName name="NPee_2" localSheetId="23">[30]Graf14_Graf15!#REF!</definedName>
    <definedName name="NPee_2">[30]Graf14_Graf15!#REF!</definedName>
    <definedName name="NPer_2" localSheetId="13">[30]Graf14_Graf15!#REF!</definedName>
    <definedName name="NPer_2" localSheetId="15">[30]Graf14_Graf15!#REF!</definedName>
    <definedName name="NPer_2" localSheetId="16">[30]Graf14_Graf15!#REF!</definedName>
    <definedName name="NPer_2" localSheetId="12">[30]Graf14_Graf15!#REF!</definedName>
    <definedName name="NPer_2" localSheetId="35">[30]Graf14_Graf15!#REF!</definedName>
    <definedName name="NPer_2" localSheetId="23">[30]Graf14_Graf15!#REF!</definedName>
    <definedName name="NPer_2">[30]Graf14_Graf15!#REF!</definedName>
    <definedName name="NTDD_RG" localSheetId="35">#N/A</definedName>
    <definedName name="NTDD_RG">[24]!NTDD_RG</definedName>
    <definedName name="NX">#N/A</definedName>
    <definedName name="NX_R">#N/A</definedName>
    <definedName name="NXG_RG">#N/A</definedName>
    <definedName name="_xlnm.Print_Area">#N/A</definedName>
    <definedName name="Odh" localSheetId="13">#REF!</definedName>
    <definedName name="Odh" localSheetId="15">#REF!</definedName>
    <definedName name="Odh" localSheetId="16">#REF!</definedName>
    <definedName name="Odh" localSheetId="20">#REF!</definedName>
    <definedName name="Odh" localSheetId="22">#REF!</definedName>
    <definedName name="Odh" localSheetId="30">#REF!</definedName>
    <definedName name="Odh" localSheetId="12">#REF!</definedName>
    <definedName name="Odh" localSheetId="5">#REF!</definedName>
    <definedName name="Odh" localSheetId="29">#REF!</definedName>
    <definedName name="Odh" localSheetId="35">#REF!</definedName>
    <definedName name="Odh" localSheetId="23">#REF!</definedName>
    <definedName name="Odh" localSheetId="26">#REF!</definedName>
    <definedName name="Odh">#REF!</definedName>
    <definedName name="oliu" localSheetId="3" hidden="1">{"WEO",#N/A,FALSE,"T"}</definedName>
    <definedName name="oliu" localSheetId="13" hidden="1">{"WEO",#N/A,FALSE,"T"}</definedName>
    <definedName name="oliu" localSheetId="15" hidden="1">{"WEO",#N/A,FALSE,"T"}</definedName>
    <definedName name="oliu" localSheetId="16" hidden="1">{"WEO",#N/A,FALSE,"T"}</definedName>
    <definedName name="oliu" localSheetId="20" hidden="1">{"WEO",#N/A,FALSE,"T"}</definedName>
    <definedName name="oliu" localSheetId="21" hidden="1">{"WEO",#N/A,FALSE,"T"}</definedName>
    <definedName name="oliu" localSheetId="22" hidden="1">{"WEO",#N/A,FALSE,"T"}</definedName>
    <definedName name="oliu" localSheetId="24" hidden="1">{"WEO",#N/A,FALSE,"T"}</definedName>
    <definedName name="oliu" localSheetId="25" hidden="1">{"WEO",#N/A,FALSE,"T"}</definedName>
    <definedName name="oliu" localSheetId="30" hidden="1">{"WEO",#N/A,FALSE,"T"}</definedName>
    <definedName name="oliu" localSheetId="4" hidden="1">{"WEO",#N/A,FALSE,"T"}</definedName>
    <definedName name="oliu" localSheetId="6" hidden="1">{"WEO",#N/A,FALSE,"T"}</definedName>
    <definedName name="oliu" localSheetId="10" hidden="1">{"WEO",#N/A,FALSE,"T"}</definedName>
    <definedName name="oliu" localSheetId="11" hidden="1">{"WEO",#N/A,FALSE,"T"}</definedName>
    <definedName name="oliu" localSheetId="12" hidden="1">{"WEO",#N/A,FALSE,"T"}</definedName>
    <definedName name="oliu" localSheetId="38" hidden="1">{"WEO",#N/A,FALSE,"T"}</definedName>
    <definedName name="oliu" localSheetId="5" hidden="1">{"WEO",#N/A,FALSE,"T"}</definedName>
    <definedName name="oliu" localSheetId="29" hidden="1">{"WEO",#N/A,FALSE,"T"}</definedName>
    <definedName name="oliu" localSheetId="33" hidden="1">{"WEO",#N/A,FALSE,"T"}</definedName>
    <definedName name="oliu" localSheetId="26" hidden="1">{"WEO",#N/A,FALSE,"T"}</definedName>
    <definedName name="oliu" hidden="1">{"WEO",#N/A,FALSE,"T"}</definedName>
    <definedName name="oo" localSheetId="3" hidden="1">{"Riqfin97",#N/A,FALSE,"Tran";"Riqfinpro",#N/A,FALSE,"Tran"}</definedName>
    <definedName name="oo" localSheetId="13" hidden="1">{"Riqfin97",#N/A,FALSE,"Tran";"Riqfinpro",#N/A,FALSE,"Tran"}</definedName>
    <definedName name="oo" localSheetId="15" hidden="1">{"Riqfin97",#N/A,FALSE,"Tran";"Riqfinpro",#N/A,FALSE,"Tran"}</definedName>
    <definedName name="oo" localSheetId="16" hidden="1">{"Riqfin97",#N/A,FALSE,"Tran";"Riqfinpro",#N/A,FALSE,"Tran"}</definedName>
    <definedName name="oo" localSheetId="20" hidden="1">{"Riqfin97",#N/A,FALSE,"Tran";"Riqfinpro",#N/A,FALSE,"Tran"}</definedName>
    <definedName name="oo" localSheetId="21" hidden="1">{"Riqfin97",#N/A,FALSE,"Tran";"Riqfinpro",#N/A,FALSE,"Tran"}</definedName>
    <definedName name="oo" localSheetId="22" hidden="1">{"Riqfin97",#N/A,FALSE,"Tran";"Riqfinpro",#N/A,FALSE,"Tran"}</definedName>
    <definedName name="oo" localSheetId="24" hidden="1">{"Riqfin97",#N/A,FALSE,"Tran";"Riqfinpro",#N/A,FALSE,"Tran"}</definedName>
    <definedName name="oo" localSheetId="25" hidden="1">{"Riqfin97",#N/A,FALSE,"Tran";"Riqfinpro",#N/A,FALSE,"Tran"}</definedName>
    <definedName name="oo" localSheetId="30"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1" hidden="1">{"Riqfin97",#N/A,FALSE,"Tran";"Riqfinpro",#N/A,FALSE,"Tran"}</definedName>
    <definedName name="oo" localSheetId="12" hidden="1">{"Riqfin97",#N/A,FALSE,"Tran";"Riqfinpro",#N/A,FALSE,"Tran"}</definedName>
    <definedName name="oo" localSheetId="38" hidden="1">{"Riqfin97",#N/A,FALSE,"Tran";"Riqfinpro",#N/A,FALSE,"Tran"}</definedName>
    <definedName name="oo" localSheetId="5" hidden="1">{"Riqfin97",#N/A,FALSE,"Tran";"Riqfinpro",#N/A,FALSE,"Tran"}</definedName>
    <definedName name="oo" localSheetId="29" hidden="1">{"Riqfin97",#N/A,FALSE,"Tran";"Riqfinpro",#N/A,FALSE,"Tran"}</definedName>
    <definedName name="oo" localSheetId="33" hidden="1">{"Riqfin97",#N/A,FALSE,"Tran";"Riqfinpro",#N/A,FALSE,"Tran"}</definedName>
    <definedName name="oo" localSheetId="35" hidden="1">{"Riqfin97",#N/A,FALSE,"Tran";"Riqfinpro",#N/A,FALSE,"Tran"}</definedName>
    <definedName name="oo" localSheetId="26" hidden="1">{"Riqfin97",#N/A,FALSE,"Tran";"Riqfinpro",#N/A,FALSE,"Tran"}</definedName>
    <definedName name="oo" hidden="1">{"Riqfin97",#N/A,FALSE,"Tran";"Riqfinpro",#N/A,FALSE,"Tran"}</definedName>
    <definedName name="ooo" localSheetId="3" hidden="1">{"Tab1",#N/A,FALSE,"P";"Tab2",#N/A,FALSE,"P"}</definedName>
    <definedName name="ooo" localSheetId="13" hidden="1">{"Tab1",#N/A,FALSE,"P";"Tab2",#N/A,FALSE,"P"}</definedName>
    <definedName name="ooo" localSheetId="15" hidden="1">{"Tab1",#N/A,FALSE,"P";"Tab2",#N/A,FALSE,"P"}</definedName>
    <definedName name="ooo" localSheetId="16" hidden="1">{"Tab1",#N/A,FALSE,"P";"Tab2",#N/A,FALSE,"P"}</definedName>
    <definedName name="ooo" localSheetId="20" hidden="1">{"Tab1",#N/A,FALSE,"P";"Tab2",#N/A,FALSE,"P"}</definedName>
    <definedName name="ooo" localSheetId="21" hidden="1">{"Tab1",#N/A,FALSE,"P";"Tab2",#N/A,FALSE,"P"}</definedName>
    <definedName name="ooo" localSheetId="22" hidden="1">{"Tab1",#N/A,FALSE,"P";"Tab2",#N/A,FALSE,"P"}</definedName>
    <definedName name="ooo" localSheetId="24" hidden="1">{"Tab1",#N/A,FALSE,"P";"Tab2",#N/A,FALSE,"P"}</definedName>
    <definedName name="ooo" localSheetId="25" hidden="1">{"Tab1",#N/A,FALSE,"P";"Tab2",#N/A,FALSE,"P"}</definedName>
    <definedName name="ooo" localSheetId="30"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1" hidden="1">{"Tab1",#N/A,FALSE,"P";"Tab2",#N/A,FALSE,"P"}</definedName>
    <definedName name="ooo" localSheetId="12" hidden="1">{"Tab1",#N/A,FALSE,"P";"Tab2",#N/A,FALSE,"P"}</definedName>
    <definedName name="ooo" localSheetId="38" hidden="1">{"Tab1",#N/A,FALSE,"P";"Tab2",#N/A,FALSE,"P"}</definedName>
    <definedName name="ooo" localSheetId="5" hidden="1">{"Tab1",#N/A,FALSE,"P";"Tab2",#N/A,FALSE,"P"}</definedName>
    <definedName name="ooo" localSheetId="29" hidden="1">{"Tab1",#N/A,FALSE,"P";"Tab2",#N/A,FALSE,"P"}</definedName>
    <definedName name="ooo" localSheetId="33" hidden="1">{"Tab1",#N/A,FALSE,"P";"Tab2",#N/A,FALSE,"P"}</definedName>
    <definedName name="ooo" localSheetId="35" hidden="1">{"Tab1",#N/A,FALSE,"P";"Tab2",#N/A,FALSE,"P"}</definedName>
    <definedName name="ooo" localSheetId="26" hidden="1">{"Tab1",#N/A,FALSE,"P";"Tab2",#N/A,FALSE,"P"}</definedName>
    <definedName name="ooo" hidden="1">{"Tab1",#N/A,FALSE,"P";"Tab2",#N/A,FALSE,"P"}</definedName>
    <definedName name="OS2015_new" localSheetId="13">#REF!</definedName>
    <definedName name="OS2015_new" localSheetId="15">#REF!</definedName>
    <definedName name="OS2015_new" localSheetId="16">#REF!</definedName>
    <definedName name="OS2015_new" localSheetId="20">#REF!</definedName>
    <definedName name="OS2015_new" localSheetId="22">#REF!</definedName>
    <definedName name="OS2015_new" localSheetId="30">#REF!</definedName>
    <definedName name="OS2015_new" localSheetId="11">#REF!</definedName>
    <definedName name="OS2015_new" localSheetId="12">#REF!</definedName>
    <definedName name="OS2015_new" localSheetId="5">#REF!</definedName>
    <definedName name="OS2015_new" localSheetId="29">#REF!</definedName>
    <definedName name="OS2015_new" localSheetId="35">#REF!</definedName>
    <definedName name="OS2015_new" localSheetId="23">#REF!</definedName>
    <definedName name="OS2015_new" localSheetId="26">#REF!</definedName>
    <definedName name="OS2015_new">#REF!</definedName>
    <definedName name="other" localSheetId="13">#REF!</definedName>
    <definedName name="other" localSheetId="15">#REF!</definedName>
    <definedName name="other" localSheetId="16">#REF!</definedName>
    <definedName name="other" localSheetId="20">#REF!</definedName>
    <definedName name="other" localSheetId="22">#REF!</definedName>
    <definedName name="other" localSheetId="30">#REF!</definedName>
    <definedName name="other" localSheetId="12">#REF!</definedName>
    <definedName name="other" localSheetId="5">#REF!</definedName>
    <definedName name="other" localSheetId="29">#REF!</definedName>
    <definedName name="other" localSheetId="35">#REF!</definedName>
    <definedName name="other" localSheetId="23">#REF!</definedName>
    <definedName name="other" localSheetId="26">#REF!</definedName>
    <definedName name="other">#REF!</definedName>
    <definedName name="Otras_Residuales" localSheetId="13">#REF!</definedName>
    <definedName name="Otras_Residuales" localSheetId="15">#REF!</definedName>
    <definedName name="Otras_Residuales" localSheetId="16">#REF!</definedName>
    <definedName name="Otras_Residuales" localSheetId="20">#REF!</definedName>
    <definedName name="Otras_Residuales" localSheetId="22">#REF!</definedName>
    <definedName name="Otras_Residuales" localSheetId="30">#REF!</definedName>
    <definedName name="Otras_Residuales" localSheetId="12">#REF!</definedName>
    <definedName name="Otras_Residuales" localSheetId="5">#REF!</definedName>
    <definedName name="Otras_Residuales" localSheetId="29">#REF!</definedName>
    <definedName name="Otras_Residuales" localSheetId="35">#REF!</definedName>
    <definedName name="Otras_Residuales" localSheetId="23">#REF!</definedName>
    <definedName name="Otras_Residuales" localSheetId="26">#REF!</definedName>
    <definedName name="Otras_Residuales">#REF!</definedName>
    <definedName name="out">[69]output!$A$3:$P$128</definedName>
    <definedName name="OUTB" localSheetId="35">[31]B!$D$6:$H$6</definedName>
    <definedName name="OUTB">[32]B!$D$6:$H$6</definedName>
    <definedName name="outc" localSheetId="35">[31]C!$C$6:$D$6</definedName>
    <definedName name="outc">[32]C!$C$6:$D$6</definedName>
    <definedName name="output" localSheetId="13">#REF!</definedName>
    <definedName name="output" localSheetId="15">#REF!</definedName>
    <definedName name="output" localSheetId="16">#REF!</definedName>
    <definedName name="output" localSheetId="20">#REF!</definedName>
    <definedName name="output" localSheetId="22">#REF!</definedName>
    <definedName name="output" localSheetId="30">#REF!</definedName>
    <definedName name="output" localSheetId="12">#REF!</definedName>
    <definedName name="output" localSheetId="5">#REF!</definedName>
    <definedName name="output" localSheetId="29">#REF!</definedName>
    <definedName name="output" localSheetId="35">#REF!</definedName>
    <definedName name="output" localSheetId="23">#REF!</definedName>
    <definedName name="output" localSheetId="26">#REF!</definedName>
    <definedName name="output">#REF!</definedName>
    <definedName name="output_projections">[70]projections!$A$3:$R$108</definedName>
    <definedName name="output1">[27]output!$A$1:$J$122</definedName>
    <definedName name="p" localSheetId="3" hidden="1">{"Riqfin97",#N/A,FALSE,"Tran";"Riqfinpro",#N/A,FALSE,"Tran"}</definedName>
    <definedName name="p" localSheetId="13" hidden="1">{"Riqfin97",#N/A,FALSE,"Tran";"Riqfinpro",#N/A,FALSE,"Tran"}</definedName>
    <definedName name="p" localSheetId="15" hidden="1">{"Riqfin97",#N/A,FALSE,"Tran";"Riqfinpro",#N/A,FALSE,"Tran"}</definedName>
    <definedName name="p" localSheetId="16" hidden="1">{"Riqfin97",#N/A,FALSE,"Tran";"Riqfinpro",#N/A,FALSE,"Tran"}</definedName>
    <definedName name="p" localSheetId="20" hidden="1">{"Riqfin97",#N/A,FALSE,"Tran";"Riqfinpro",#N/A,FALSE,"Tran"}</definedName>
    <definedName name="p" localSheetId="21" hidden="1">{"Riqfin97",#N/A,FALSE,"Tran";"Riqfinpro",#N/A,FALSE,"Tran"}</definedName>
    <definedName name="p" localSheetId="22" hidden="1">{"Riqfin97",#N/A,FALSE,"Tran";"Riqfinpro",#N/A,FALSE,"Tran"}</definedName>
    <definedName name="p" localSheetId="24" hidden="1">{"Riqfin97",#N/A,FALSE,"Tran";"Riqfinpro",#N/A,FALSE,"Tran"}</definedName>
    <definedName name="p" localSheetId="25" hidden="1">{"Riqfin97",#N/A,FALSE,"Tran";"Riqfinpro",#N/A,FALSE,"Tran"}</definedName>
    <definedName name="p" localSheetId="30"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1" hidden="1">{"Riqfin97",#N/A,FALSE,"Tran";"Riqfinpro",#N/A,FALSE,"Tran"}</definedName>
    <definedName name="p" localSheetId="12" hidden="1">{"Riqfin97",#N/A,FALSE,"Tran";"Riqfinpro",#N/A,FALSE,"Tran"}</definedName>
    <definedName name="p" localSheetId="38" hidden="1">{"Riqfin97",#N/A,FALSE,"Tran";"Riqfinpro",#N/A,FALSE,"Tran"}</definedName>
    <definedName name="p" localSheetId="5" hidden="1">{"Riqfin97",#N/A,FALSE,"Tran";"Riqfinpro",#N/A,FALSE,"Tran"}</definedName>
    <definedName name="p" localSheetId="29" hidden="1">{"Riqfin97",#N/A,FALSE,"Tran";"Riqfinpro",#N/A,FALSE,"Tran"}</definedName>
    <definedName name="p" localSheetId="33" hidden="1">{"Riqfin97",#N/A,FALSE,"Tran";"Riqfinpro",#N/A,FALSE,"Tran"}</definedName>
    <definedName name="p" localSheetId="35" hidden="1">{"Riqfin97",#N/A,FALSE,"Tran";"Riqfinpro",#N/A,FALSE,"Tran"}</definedName>
    <definedName name="p" localSheetId="26" hidden="1">{"Riqfin97",#N/A,FALSE,"Tran";"Riqfinpro",#N/A,FALSE,"Tran"}</definedName>
    <definedName name="p" hidden="1">{"Riqfin97",#N/A,FALSE,"Tran";"Riqfinpro",#N/A,FALSE,"Tran"}</definedName>
    <definedName name="Page_4" localSheetId="13">#REF!</definedName>
    <definedName name="Page_4" localSheetId="15">#REF!</definedName>
    <definedName name="Page_4" localSheetId="16">#REF!</definedName>
    <definedName name="Page_4" localSheetId="20">#REF!</definedName>
    <definedName name="Page_4" localSheetId="22">#REF!</definedName>
    <definedName name="Page_4" localSheetId="30">#REF!</definedName>
    <definedName name="Page_4" localSheetId="12">#REF!</definedName>
    <definedName name="Page_4" localSheetId="5">#REF!</definedName>
    <definedName name="Page_4" localSheetId="29">#REF!</definedName>
    <definedName name="Page_4" localSheetId="35">#REF!</definedName>
    <definedName name="Page_4" localSheetId="23">#REF!</definedName>
    <definedName name="Page_4" localSheetId="26">#REF!</definedName>
    <definedName name="Page_4">#REF!</definedName>
    <definedName name="page2" localSheetId="13">#REF!</definedName>
    <definedName name="page2" localSheetId="15">#REF!</definedName>
    <definedName name="page2" localSheetId="16">#REF!</definedName>
    <definedName name="page2" localSheetId="20">#REF!</definedName>
    <definedName name="page2" localSheetId="22">#REF!</definedName>
    <definedName name="page2" localSheetId="30">#REF!</definedName>
    <definedName name="page2" localSheetId="12">#REF!</definedName>
    <definedName name="page2" localSheetId="5">#REF!</definedName>
    <definedName name="page2" localSheetId="29">#REF!</definedName>
    <definedName name="page2" localSheetId="35">#REF!</definedName>
    <definedName name="page2" localSheetId="23">#REF!</definedName>
    <definedName name="page2" localSheetId="26">#REF!</definedName>
    <definedName name="page2">#REF!</definedName>
    <definedName name="pata" localSheetId="3" hidden="1">{"Tab1",#N/A,FALSE,"P";"Tab2",#N/A,FALSE,"P"}</definedName>
    <definedName name="pata" localSheetId="13" hidden="1">{"Tab1",#N/A,FALSE,"P";"Tab2",#N/A,FALSE,"P"}</definedName>
    <definedName name="pata" localSheetId="15" hidden="1">{"Tab1",#N/A,FALSE,"P";"Tab2",#N/A,FALSE,"P"}</definedName>
    <definedName name="pata" localSheetId="16" hidden="1">{"Tab1",#N/A,FALSE,"P";"Tab2",#N/A,FALSE,"P"}</definedName>
    <definedName name="pata" localSheetId="20" hidden="1">{"Tab1",#N/A,FALSE,"P";"Tab2",#N/A,FALSE,"P"}</definedName>
    <definedName name="pata" localSheetId="21" hidden="1">{"Tab1",#N/A,FALSE,"P";"Tab2",#N/A,FALSE,"P"}</definedName>
    <definedName name="pata" localSheetId="22" hidden="1">{"Tab1",#N/A,FALSE,"P";"Tab2",#N/A,FALSE,"P"}</definedName>
    <definedName name="pata" localSheetId="24" hidden="1">{"Tab1",#N/A,FALSE,"P";"Tab2",#N/A,FALSE,"P"}</definedName>
    <definedName name="pata" localSheetId="25" hidden="1">{"Tab1",#N/A,FALSE,"P";"Tab2",#N/A,FALSE,"P"}</definedName>
    <definedName name="pata" localSheetId="30" hidden="1">{"Tab1",#N/A,FALSE,"P";"Tab2",#N/A,FALSE,"P"}</definedName>
    <definedName name="pata" localSheetId="4" hidden="1">{"Tab1",#N/A,FALSE,"P";"Tab2",#N/A,FALSE,"P"}</definedName>
    <definedName name="pata" localSheetId="6" hidden="1">{"Tab1",#N/A,FALSE,"P";"Tab2",#N/A,FALSE,"P"}</definedName>
    <definedName name="pata" localSheetId="10" hidden="1">{"Tab1",#N/A,FALSE,"P";"Tab2",#N/A,FALSE,"P"}</definedName>
    <definedName name="pata" localSheetId="11" hidden="1">{"Tab1",#N/A,FALSE,"P";"Tab2",#N/A,FALSE,"P"}</definedName>
    <definedName name="pata" localSheetId="12" hidden="1">{"Tab1",#N/A,FALSE,"P";"Tab2",#N/A,FALSE,"P"}</definedName>
    <definedName name="pata" localSheetId="38" hidden="1">{"Tab1",#N/A,FALSE,"P";"Tab2",#N/A,FALSE,"P"}</definedName>
    <definedName name="pata" localSheetId="5" hidden="1">{"Tab1",#N/A,FALSE,"P";"Tab2",#N/A,FALSE,"P"}</definedName>
    <definedName name="pata" localSheetId="29" hidden="1">{"Tab1",#N/A,FALSE,"P";"Tab2",#N/A,FALSE,"P"}</definedName>
    <definedName name="pata" localSheetId="33" hidden="1">{"Tab1",#N/A,FALSE,"P";"Tab2",#N/A,FALSE,"P"}</definedName>
    <definedName name="pata" localSheetId="35" hidden="1">{"Tab1",#N/A,FALSE,"P";"Tab2",#N/A,FALSE,"P"}</definedName>
    <definedName name="pata" localSheetId="26" hidden="1">{"Tab1",#N/A,FALSE,"P";"Tab2",#N/A,FALSE,"P"}</definedName>
    <definedName name="pata" hidden="1">{"Tab1",#N/A,FALSE,"P";"Tab2",#N/A,FALSE,"P"}</definedName>
    <definedName name="PCPIG">#N/A</definedName>
    <definedName name="Petroecuador" localSheetId="13">#REF!</definedName>
    <definedName name="Petroecuador" localSheetId="15">#REF!</definedName>
    <definedName name="Petroecuador" localSheetId="16">#REF!</definedName>
    <definedName name="Petroecuador" localSheetId="20">#REF!</definedName>
    <definedName name="Petroecuador" localSheetId="22">#REF!</definedName>
    <definedName name="Petroecuador" localSheetId="30">#REF!</definedName>
    <definedName name="Petroecuador" localSheetId="12">#REF!</definedName>
    <definedName name="Petroecuador" localSheetId="5">#REF!</definedName>
    <definedName name="Petroecuador" localSheetId="29">#REF!</definedName>
    <definedName name="Petroecuador" localSheetId="35">#REF!</definedName>
    <definedName name="Petroecuador" localSheetId="23">#REF!</definedName>
    <definedName name="Petroecuador" localSheetId="26">#REF!</definedName>
    <definedName name="Petroecuador">#REF!</definedName>
    <definedName name="pchar00memu.m" localSheetId="13">[37]monthly!#REF!</definedName>
    <definedName name="pchar00memu.m" localSheetId="15">[37]monthly!#REF!</definedName>
    <definedName name="pchar00memu.m" localSheetId="16">[37]monthly!#REF!</definedName>
    <definedName name="pchar00memu.m" localSheetId="20">[37]monthly!#REF!</definedName>
    <definedName name="pchar00memu.m" localSheetId="11">[37]monthly!#REF!</definedName>
    <definedName name="pchar00memu.m" localSheetId="12">[37]monthly!#REF!</definedName>
    <definedName name="pchar00memu.m" localSheetId="35">[38]monthly!#REF!</definedName>
    <definedName name="pchar00memu.m" localSheetId="23">[37]monthly!#REF!</definedName>
    <definedName name="pchar00memu.m">[37]monthly!#REF!</definedName>
    <definedName name="podatki" localSheetId="13">#REF!</definedName>
    <definedName name="podatki" localSheetId="15">#REF!</definedName>
    <definedName name="podatki" localSheetId="16">#REF!</definedName>
    <definedName name="podatki" localSheetId="20">#REF!</definedName>
    <definedName name="podatki" localSheetId="22">#REF!</definedName>
    <definedName name="podatki" localSheetId="30">#REF!</definedName>
    <definedName name="podatki" localSheetId="12">#REF!</definedName>
    <definedName name="podatki" localSheetId="5">#REF!</definedName>
    <definedName name="podatki" localSheetId="29">#REF!</definedName>
    <definedName name="podatki" localSheetId="35">#REF!</definedName>
    <definedName name="podatki" localSheetId="23">#REF!</definedName>
    <definedName name="podatki" localSheetId="26">#REF!</definedName>
    <definedName name="podatki">#REF!</definedName>
    <definedName name="Ports" localSheetId="13">#REF!</definedName>
    <definedName name="Ports" localSheetId="15">#REF!</definedName>
    <definedName name="Ports" localSheetId="16">#REF!</definedName>
    <definedName name="Ports" localSheetId="20">#REF!</definedName>
    <definedName name="Ports" localSheetId="22">#REF!</definedName>
    <definedName name="Ports" localSheetId="30">#REF!</definedName>
    <definedName name="Ports" localSheetId="12">#REF!</definedName>
    <definedName name="Ports" localSheetId="5">#REF!</definedName>
    <definedName name="Ports" localSheetId="29">#REF!</definedName>
    <definedName name="Ports" localSheetId="35">#REF!</definedName>
    <definedName name="Ports" localSheetId="23">#REF!</definedName>
    <definedName name="Ports" localSheetId="26">#REF!</definedName>
    <definedName name="Ports">#REF!</definedName>
    <definedName name="pp" localSheetId="3" hidden="1">{"Riqfin97",#N/A,FALSE,"Tran";"Riqfinpro",#N/A,FALSE,"Tran"}</definedName>
    <definedName name="pp" localSheetId="13" hidden="1">{"Riqfin97",#N/A,FALSE,"Tran";"Riqfinpro",#N/A,FALSE,"Tran"}</definedName>
    <definedName name="pp" localSheetId="15" hidden="1">{"Riqfin97",#N/A,FALSE,"Tran";"Riqfinpro",#N/A,FALSE,"Tran"}</definedName>
    <definedName name="pp" localSheetId="16" hidden="1">{"Riqfin97",#N/A,FALSE,"Tran";"Riqfinpro",#N/A,FALSE,"Tran"}</definedName>
    <definedName name="pp" localSheetId="20" hidden="1">{"Riqfin97",#N/A,FALSE,"Tran";"Riqfinpro",#N/A,FALSE,"Tran"}</definedName>
    <definedName name="pp" localSheetId="21" hidden="1">{"Riqfin97",#N/A,FALSE,"Tran";"Riqfinpro",#N/A,FALSE,"Tran"}</definedName>
    <definedName name="pp" localSheetId="22" hidden="1">{"Riqfin97",#N/A,FALSE,"Tran";"Riqfinpro",#N/A,FALSE,"Tran"}</definedName>
    <definedName name="pp" localSheetId="24" hidden="1">{"Riqfin97",#N/A,FALSE,"Tran";"Riqfinpro",#N/A,FALSE,"Tran"}</definedName>
    <definedName name="pp" localSheetId="25" hidden="1">{"Riqfin97",#N/A,FALSE,"Tran";"Riqfinpro",#N/A,FALSE,"Tran"}</definedName>
    <definedName name="pp" localSheetId="30"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1" hidden="1">{"Riqfin97",#N/A,FALSE,"Tran";"Riqfinpro",#N/A,FALSE,"Tran"}</definedName>
    <definedName name="pp" localSheetId="12" hidden="1">{"Riqfin97",#N/A,FALSE,"Tran";"Riqfinpro",#N/A,FALSE,"Tran"}</definedName>
    <definedName name="pp" localSheetId="38" hidden="1">{"Riqfin97",#N/A,FALSE,"Tran";"Riqfinpro",#N/A,FALSE,"Tran"}</definedName>
    <definedName name="pp" localSheetId="5" hidden="1">{"Riqfin97",#N/A,FALSE,"Tran";"Riqfinpro",#N/A,FALSE,"Tran"}</definedName>
    <definedName name="pp" localSheetId="29" hidden="1">{"Riqfin97",#N/A,FALSE,"Tran";"Riqfinpro",#N/A,FALSE,"Tran"}</definedName>
    <definedName name="pp" localSheetId="33" hidden="1">{"Riqfin97",#N/A,FALSE,"Tran";"Riqfinpro",#N/A,FALSE,"Tran"}</definedName>
    <definedName name="pp" localSheetId="35" hidden="1">{"Riqfin97",#N/A,FALSE,"Tran";"Riqfinpro",#N/A,FALSE,"Tran"}</definedName>
    <definedName name="pp" localSheetId="26" hidden="1">{"Riqfin97",#N/A,FALSE,"Tran";"Riqfinpro",#N/A,FALSE,"Tran"}</definedName>
    <definedName name="pp" hidden="1">{"Riqfin97",#N/A,FALSE,"Tran";"Riqfinpro",#N/A,FALSE,"Tran"}</definedName>
    <definedName name="ppp" localSheetId="3" hidden="1">{"Riqfin97",#N/A,FALSE,"Tran";"Riqfinpro",#N/A,FALSE,"Tran"}</definedName>
    <definedName name="ppp" localSheetId="13" hidden="1">{"Riqfin97",#N/A,FALSE,"Tran";"Riqfinpro",#N/A,FALSE,"Tran"}</definedName>
    <definedName name="ppp" localSheetId="15" hidden="1">{"Riqfin97",#N/A,FALSE,"Tran";"Riqfinpro",#N/A,FALSE,"Tran"}</definedName>
    <definedName name="ppp" localSheetId="16" hidden="1">{"Riqfin97",#N/A,FALSE,"Tran";"Riqfinpro",#N/A,FALSE,"Tran"}</definedName>
    <definedName name="ppp" localSheetId="20" hidden="1">{"Riqfin97",#N/A,FALSE,"Tran";"Riqfinpro",#N/A,FALSE,"Tran"}</definedName>
    <definedName name="ppp" localSheetId="21" hidden="1">{"Riqfin97",#N/A,FALSE,"Tran";"Riqfinpro",#N/A,FALSE,"Tran"}</definedName>
    <definedName name="ppp" localSheetId="22" hidden="1">{"Riqfin97",#N/A,FALSE,"Tran";"Riqfinpro",#N/A,FALSE,"Tran"}</definedName>
    <definedName name="ppp" localSheetId="24" hidden="1">{"Riqfin97",#N/A,FALSE,"Tran";"Riqfinpro",#N/A,FALSE,"Tran"}</definedName>
    <definedName name="ppp" localSheetId="25" hidden="1">{"Riqfin97",#N/A,FALSE,"Tran";"Riqfinpro",#N/A,FALSE,"Tran"}</definedName>
    <definedName name="ppp" localSheetId="30"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1" hidden="1">{"Riqfin97",#N/A,FALSE,"Tran";"Riqfinpro",#N/A,FALSE,"Tran"}</definedName>
    <definedName name="ppp" localSheetId="12" hidden="1">{"Riqfin97",#N/A,FALSE,"Tran";"Riqfinpro",#N/A,FALSE,"Tran"}</definedName>
    <definedName name="ppp" localSheetId="38" hidden="1">{"Riqfin97",#N/A,FALSE,"Tran";"Riqfinpro",#N/A,FALSE,"Tran"}</definedName>
    <definedName name="ppp" localSheetId="5" hidden="1">{"Riqfin97",#N/A,FALSE,"Tran";"Riqfinpro",#N/A,FALSE,"Tran"}</definedName>
    <definedName name="ppp" localSheetId="29" hidden="1">{"Riqfin97",#N/A,FALSE,"Tran";"Riqfinpro",#N/A,FALSE,"Tran"}</definedName>
    <definedName name="ppp" localSheetId="33" hidden="1">{"Riqfin97",#N/A,FALSE,"Tran";"Riqfinpro",#N/A,FALSE,"Tran"}</definedName>
    <definedName name="ppp" localSheetId="35" hidden="1">{"Riqfin97",#N/A,FALSE,"Tran";"Riqfinpro",#N/A,FALSE,"Tran"}</definedName>
    <definedName name="ppp" localSheetId="26" hidden="1">{"Riqfin97",#N/A,FALSE,"Tran";"Riqfinpro",#N/A,FALSE,"Tran"}</definedName>
    <definedName name="ppp" hidden="1">{"Riqfin97",#N/A,FALSE,"Tran";"Riqfinpro",#N/A,FALSE,"Tran"}</definedName>
    <definedName name="PPPWGT">#N/A</definedName>
    <definedName name="pri" localSheetId="13">#REF!</definedName>
    <definedName name="pri" localSheetId="15">#REF!</definedName>
    <definedName name="pri" localSheetId="16">#REF!</definedName>
    <definedName name="pri" localSheetId="20">#REF!</definedName>
    <definedName name="pri" localSheetId="22">#REF!</definedName>
    <definedName name="pri" localSheetId="30">#REF!</definedName>
    <definedName name="pri" localSheetId="12">#REF!</definedName>
    <definedName name="pri" localSheetId="5">#REF!</definedName>
    <definedName name="pri" localSheetId="29">#REF!</definedName>
    <definedName name="pri" localSheetId="35">#REF!</definedName>
    <definedName name="pri" localSheetId="23">#REF!</definedName>
    <definedName name="pri" localSheetId="26">#REF!</definedName>
    <definedName name="pri">#REF!</definedName>
    <definedName name="Print" localSheetId="13">#REF!</definedName>
    <definedName name="Print" localSheetId="15">#REF!</definedName>
    <definedName name="Print" localSheetId="16">#REF!</definedName>
    <definedName name="Print" localSheetId="20">#REF!</definedName>
    <definedName name="Print" localSheetId="22">#REF!</definedName>
    <definedName name="Print" localSheetId="30">#REF!</definedName>
    <definedName name="Print" localSheetId="12">#REF!</definedName>
    <definedName name="Print" localSheetId="5">#REF!</definedName>
    <definedName name="Print" localSheetId="29">#REF!</definedName>
    <definedName name="Print" localSheetId="35">#REF!</definedName>
    <definedName name="Print" localSheetId="23">#REF!</definedName>
    <definedName name="Print" localSheetId="26">#REF!</definedName>
    <definedName name="Print">#REF!</definedName>
    <definedName name="PRINT1" localSheetId="13">[71]Index!#REF!</definedName>
    <definedName name="PRINT1" localSheetId="15">[71]Index!#REF!</definedName>
    <definedName name="PRINT1" localSheetId="16">[71]Index!#REF!</definedName>
    <definedName name="PRINT1" localSheetId="20">[71]Index!#REF!</definedName>
    <definedName name="PRINT1" localSheetId="12">[71]Index!#REF!</definedName>
    <definedName name="PRINT1" localSheetId="35">[71]Index!#REF!</definedName>
    <definedName name="PRINT1" localSheetId="23">[71]Index!#REF!</definedName>
    <definedName name="PRINT1">[71]Index!#REF!</definedName>
    <definedName name="PRINT2" localSheetId="13">[71]Index!#REF!</definedName>
    <definedName name="PRINT2" localSheetId="15">[71]Index!#REF!</definedName>
    <definedName name="PRINT2" localSheetId="16">[71]Index!#REF!</definedName>
    <definedName name="PRINT2" localSheetId="12">[71]Index!#REF!</definedName>
    <definedName name="PRINT2" localSheetId="35">[71]Index!#REF!</definedName>
    <definedName name="PRINT2" localSheetId="23">[71]Index!#REF!</definedName>
    <definedName name="PRINT2">[71]Index!#REF!</definedName>
    <definedName name="PRINT3" localSheetId="13">[71]Index!#REF!</definedName>
    <definedName name="PRINT3" localSheetId="15">[71]Index!#REF!</definedName>
    <definedName name="PRINT3" localSheetId="16">[71]Index!#REF!</definedName>
    <definedName name="PRINT3" localSheetId="12">[71]Index!#REF!</definedName>
    <definedName name="PRINT3" localSheetId="35">[71]Index!#REF!</definedName>
    <definedName name="PRINT3" localSheetId="23">[71]Index!#REF!</definedName>
    <definedName name="PRINT3">[71]Index!#REF!</definedName>
    <definedName name="PrintThis_Links">[51]Links!$A$1:$F$33</definedName>
    <definedName name="profit" localSheetId="35">[6]C!$O$1:$T$1</definedName>
    <definedName name="profit">[23]C!$O$1:$T$1</definedName>
    <definedName name="prorač" localSheetId="35">[72]Prorač!$1:$1048576</definedName>
    <definedName name="prorač">[72]Prorač!$A:$IV</definedName>
    <definedName name="PvNee_2" localSheetId="13">[30]Graf14_Graf15!#REF!</definedName>
    <definedName name="PvNee_2" localSheetId="15">[30]Graf14_Graf15!#REF!</definedName>
    <definedName name="PvNee_2" localSheetId="16">[30]Graf14_Graf15!#REF!</definedName>
    <definedName name="PvNee_2" localSheetId="20">[30]Graf14_Graf15!#REF!</definedName>
    <definedName name="PvNee_2" localSheetId="21">[30]Graf14_Graf15!#REF!</definedName>
    <definedName name="PvNee_2" localSheetId="22">[30]Graf14_Graf15!#REF!</definedName>
    <definedName name="PvNee_2" localSheetId="30">[30]Graf14_Graf15!#REF!</definedName>
    <definedName name="PvNee_2" localSheetId="11">[30]Graf14_Graf15!#REF!</definedName>
    <definedName name="PvNee_2" localSheetId="12">[30]Graf14_Graf15!#REF!</definedName>
    <definedName name="PvNee_2" localSheetId="29">[30]Graf14_Graf15!#REF!</definedName>
    <definedName name="PvNee_2" localSheetId="35">[30]Graf14_Graf15!#REF!</definedName>
    <definedName name="PvNee_2" localSheetId="23">[30]Graf14_Graf15!#REF!</definedName>
    <definedName name="PvNee_2" localSheetId="26">[30]Graf14_Graf15!#REF!</definedName>
    <definedName name="PvNee_2">[30]Graf14_Graf15!#REF!</definedName>
    <definedName name="PvNer_2" localSheetId="13">[30]Graf14_Graf15!#REF!</definedName>
    <definedName name="PvNer_2" localSheetId="15">[30]Graf14_Graf15!#REF!</definedName>
    <definedName name="PvNer_2" localSheetId="16">[30]Graf14_Graf15!#REF!</definedName>
    <definedName name="PvNer_2" localSheetId="11">[30]Graf14_Graf15!#REF!</definedName>
    <definedName name="PvNer_2" localSheetId="12">[30]Graf14_Graf15!#REF!</definedName>
    <definedName name="PvNer_2" localSheetId="35">[30]Graf14_Graf15!#REF!</definedName>
    <definedName name="PvNer_2" localSheetId="23">[30]Graf14_Graf15!#REF!</definedName>
    <definedName name="PvNer_2">[30]Graf14_Graf15!#REF!</definedName>
    <definedName name="Q6_" localSheetId="13">#REF!</definedName>
    <definedName name="Q6_" localSheetId="15">#REF!</definedName>
    <definedName name="Q6_" localSheetId="16">#REF!</definedName>
    <definedName name="Q6_" localSheetId="20">#REF!</definedName>
    <definedName name="Q6_" localSheetId="22">#REF!</definedName>
    <definedName name="Q6_" localSheetId="30">#REF!</definedName>
    <definedName name="Q6_" localSheetId="12">#REF!</definedName>
    <definedName name="Q6_" localSheetId="5">#REF!</definedName>
    <definedName name="Q6_" localSheetId="29">#REF!</definedName>
    <definedName name="Q6_" localSheetId="35">#REF!</definedName>
    <definedName name="Q6_" localSheetId="23">#REF!</definedName>
    <definedName name="Q6_" localSheetId="26">#REF!</definedName>
    <definedName name="Q6_">#REF!</definedName>
    <definedName name="QFISCAL" localSheetId="13">'[3]Quarterly Raw Data'!#REF!</definedName>
    <definedName name="QFISCAL" localSheetId="15">'[3]Quarterly Raw Data'!#REF!</definedName>
    <definedName name="QFISCAL" localSheetId="16">'[3]Quarterly Raw Data'!#REF!</definedName>
    <definedName name="QFISCAL" localSheetId="20">'[3]Quarterly Raw Data'!#REF!</definedName>
    <definedName name="QFISCAL" localSheetId="30">'[3]Quarterly Raw Data'!#REF!</definedName>
    <definedName name="QFISCAL" localSheetId="12">'[3]Quarterly Raw Data'!#REF!</definedName>
    <definedName name="QFISCAL" localSheetId="35">'[3]Quarterly Raw Data'!#REF!</definedName>
    <definedName name="QFISCAL" localSheetId="23">'[3]Quarterly Raw Data'!#REF!</definedName>
    <definedName name="QFISCAL">'[3]Quarterly Raw Data'!#REF!</definedName>
    <definedName name="qq" localSheetId="13" hidden="1">'[62]J(Priv.Cap)'!#REF!</definedName>
    <definedName name="qq" localSheetId="15" hidden="1">'[62]J(Priv.Cap)'!#REF!</definedName>
    <definedName name="qq" localSheetId="16" hidden="1">'[62]J(Priv.Cap)'!#REF!</definedName>
    <definedName name="qq" localSheetId="12" hidden="1">'[62]J(Priv.Cap)'!#REF!</definedName>
    <definedName name="qq" localSheetId="38" hidden="1">'[62]J(Priv.Cap)'!#REF!</definedName>
    <definedName name="qq" localSheetId="35" hidden="1">'[62]J(Priv.Cap)'!#REF!</definedName>
    <definedName name="qq" localSheetId="23" hidden="1">'[62]J(Priv.Cap)'!#REF!</definedName>
    <definedName name="qq" hidden="1">'[62]J(Priv.Cap)'!#REF!</definedName>
    <definedName name="qtab_35" localSheetId="13">'[73]i1-CA'!#REF!</definedName>
    <definedName name="qtab_35" localSheetId="15">'[73]i1-CA'!#REF!</definedName>
    <definedName name="qtab_35" localSheetId="16">'[73]i1-CA'!#REF!</definedName>
    <definedName name="qtab_35" localSheetId="11">'[73]i1-CA'!#REF!</definedName>
    <definedName name="qtab_35" localSheetId="12">'[73]i1-CA'!#REF!</definedName>
    <definedName name="qtab_35" localSheetId="35">'[73]i1-CA'!#REF!</definedName>
    <definedName name="qtab_35" localSheetId="23">'[73]i1-CA'!#REF!</definedName>
    <definedName name="qtab_35">'[73]i1-CA'!#REF!</definedName>
    <definedName name="QTAB7" localSheetId="13">'[3]Quarterly MacroFlow'!#REF!</definedName>
    <definedName name="QTAB7" localSheetId="15">'[3]Quarterly MacroFlow'!#REF!</definedName>
    <definedName name="QTAB7" localSheetId="16">'[3]Quarterly MacroFlow'!#REF!</definedName>
    <definedName name="QTAB7" localSheetId="11">'[3]Quarterly MacroFlow'!#REF!</definedName>
    <definedName name="QTAB7" localSheetId="12">'[3]Quarterly MacroFlow'!#REF!</definedName>
    <definedName name="QTAB7" localSheetId="35">'[3]Quarterly MacroFlow'!#REF!</definedName>
    <definedName name="QTAB7" localSheetId="23">'[3]Quarterly MacroFlow'!#REF!</definedName>
    <definedName name="QTAB7">'[3]Quarterly MacroFlow'!#REF!</definedName>
    <definedName name="QTAB7A" localSheetId="13">'[3]Quarterly MacroFlow'!#REF!</definedName>
    <definedName name="QTAB7A" localSheetId="15">'[3]Quarterly MacroFlow'!#REF!</definedName>
    <definedName name="QTAB7A" localSheetId="16">'[3]Quarterly MacroFlow'!#REF!</definedName>
    <definedName name="QTAB7A" localSheetId="11">'[3]Quarterly MacroFlow'!#REF!</definedName>
    <definedName name="QTAB7A" localSheetId="12">'[3]Quarterly MacroFlow'!#REF!</definedName>
    <definedName name="QTAB7A" localSheetId="35">'[3]Quarterly MacroFlow'!#REF!</definedName>
    <definedName name="QTAB7A" localSheetId="23">'[3]Quarterly MacroFlow'!#REF!</definedName>
    <definedName name="QTAB7A">'[3]Quarterly MacroFlow'!#REF!</definedName>
    <definedName name="quest1" localSheetId="13">#REF!</definedName>
    <definedName name="quest1" localSheetId="15">#REF!</definedName>
    <definedName name="quest1" localSheetId="16">#REF!</definedName>
    <definedName name="quest1" localSheetId="20">#REF!</definedName>
    <definedName name="quest1" localSheetId="22">#REF!</definedName>
    <definedName name="quest1" localSheetId="30">#REF!</definedName>
    <definedName name="quest1" localSheetId="12">#REF!</definedName>
    <definedName name="quest1" localSheetId="5">#REF!</definedName>
    <definedName name="quest1" localSheetId="29">#REF!</definedName>
    <definedName name="quest1" localSheetId="35">#REF!</definedName>
    <definedName name="quest1" localSheetId="23">#REF!</definedName>
    <definedName name="quest1" localSheetId="26">#REF!</definedName>
    <definedName name="quest1">#REF!</definedName>
    <definedName name="quest2" localSheetId="13">#REF!</definedName>
    <definedName name="quest2" localSheetId="15">#REF!</definedName>
    <definedName name="quest2" localSheetId="16">#REF!</definedName>
    <definedName name="quest2" localSheetId="20">#REF!</definedName>
    <definedName name="quest2" localSheetId="22">#REF!</definedName>
    <definedName name="quest2" localSheetId="30">#REF!</definedName>
    <definedName name="quest2" localSheetId="12">#REF!</definedName>
    <definedName name="quest2" localSheetId="5">#REF!</definedName>
    <definedName name="quest2" localSheetId="29">#REF!</definedName>
    <definedName name="quest2" localSheetId="35">#REF!</definedName>
    <definedName name="quest2" localSheetId="23">#REF!</definedName>
    <definedName name="quest2" localSheetId="26">#REF!</definedName>
    <definedName name="quest2">#REF!</definedName>
    <definedName name="quest3" localSheetId="13">#REF!</definedName>
    <definedName name="quest3" localSheetId="15">#REF!</definedName>
    <definedName name="quest3" localSheetId="16">#REF!</definedName>
    <definedName name="quest3" localSheetId="20">#REF!</definedName>
    <definedName name="quest3" localSheetId="22">#REF!</definedName>
    <definedName name="quest3" localSheetId="30">#REF!</definedName>
    <definedName name="quest3" localSheetId="12">#REF!</definedName>
    <definedName name="quest3" localSheetId="5">#REF!</definedName>
    <definedName name="quest3" localSheetId="29">#REF!</definedName>
    <definedName name="quest3" localSheetId="35">#REF!</definedName>
    <definedName name="quest3" localSheetId="23">#REF!</definedName>
    <definedName name="quest3" localSheetId="26">#REF!</definedName>
    <definedName name="quest3">#REF!</definedName>
    <definedName name="quest4" localSheetId="13">#REF!</definedName>
    <definedName name="quest4" localSheetId="15">#REF!</definedName>
    <definedName name="quest4" localSheetId="16">#REF!</definedName>
    <definedName name="quest4" localSheetId="20">#REF!</definedName>
    <definedName name="quest4" localSheetId="22">#REF!</definedName>
    <definedName name="quest4" localSheetId="30">#REF!</definedName>
    <definedName name="quest4" localSheetId="12">#REF!</definedName>
    <definedName name="quest4" localSheetId="5">#REF!</definedName>
    <definedName name="quest4" localSheetId="29">#REF!</definedName>
    <definedName name="quest4" localSheetId="35">#REF!</definedName>
    <definedName name="quest4" localSheetId="23">#REF!</definedName>
    <definedName name="quest4" localSheetId="26">#REF!</definedName>
    <definedName name="quest4">#REF!</definedName>
    <definedName name="quest5" localSheetId="13">#REF!</definedName>
    <definedName name="quest5" localSheetId="15">#REF!</definedName>
    <definedName name="quest5" localSheetId="16">#REF!</definedName>
    <definedName name="quest5" localSheetId="20">#REF!</definedName>
    <definedName name="quest5" localSheetId="22">#REF!</definedName>
    <definedName name="quest5" localSheetId="30">#REF!</definedName>
    <definedName name="quest5" localSheetId="12">#REF!</definedName>
    <definedName name="quest5" localSheetId="5">#REF!</definedName>
    <definedName name="quest5" localSheetId="29">#REF!</definedName>
    <definedName name="quest5" localSheetId="35">#REF!</definedName>
    <definedName name="quest5" localSheetId="23">#REF!</definedName>
    <definedName name="quest5" localSheetId="26">#REF!</definedName>
    <definedName name="quest5">#REF!</definedName>
    <definedName name="quest6" localSheetId="13">#REF!</definedName>
    <definedName name="quest6" localSheetId="15">#REF!</definedName>
    <definedName name="quest6" localSheetId="16">#REF!</definedName>
    <definedName name="quest6" localSheetId="20">#REF!</definedName>
    <definedName name="quest6" localSheetId="22">#REF!</definedName>
    <definedName name="quest6" localSheetId="30">#REF!</definedName>
    <definedName name="quest6" localSheetId="12">#REF!</definedName>
    <definedName name="quest6" localSheetId="5">#REF!</definedName>
    <definedName name="quest6" localSheetId="29">#REF!</definedName>
    <definedName name="quest6" localSheetId="35">#REF!</definedName>
    <definedName name="quest6" localSheetId="23">#REF!</definedName>
    <definedName name="quest6" localSheetId="26">#REF!</definedName>
    <definedName name="quest6">#REF!</definedName>
    <definedName name="quest7" localSheetId="13">#REF!</definedName>
    <definedName name="quest7" localSheetId="15">#REF!</definedName>
    <definedName name="quest7" localSheetId="16">#REF!</definedName>
    <definedName name="quest7" localSheetId="20">#REF!</definedName>
    <definedName name="quest7" localSheetId="22">#REF!</definedName>
    <definedName name="quest7" localSheetId="30">#REF!</definedName>
    <definedName name="quest7" localSheetId="12">#REF!</definedName>
    <definedName name="quest7" localSheetId="5">#REF!</definedName>
    <definedName name="quest7" localSheetId="29">#REF!</definedName>
    <definedName name="quest7" localSheetId="35">#REF!</definedName>
    <definedName name="quest7" localSheetId="23">#REF!</definedName>
    <definedName name="quest7" localSheetId="26">#REF!</definedName>
    <definedName name="quest7">#REF!</definedName>
    <definedName name="QW" localSheetId="13">#REF!</definedName>
    <definedName name="QW" localSheetId="15">#REF!</definedName>
    <definedName name="QW" localSheetId="16">#REF!</definedName>
    <definedName name="QW" localSheetId="20">#REF!</definedName>
    <definedName name="QW" localSheetId="22">#REF!</definedName>
    <definedName name="QW" localSheetId="30">#REF!</definedName>
    <definedName name="QW" localSheetId="12">#REF!</definedName>
    <definedName name="QW" localSheetId="5">#REF!</definedName>
    <definedName name="QW" localSheetId="29">#REF!</definedName>
    <definedName name="QW" localSheetId="35">#REF!</definedName>
    <definedName name="QW" localSheetId="23">#REF!</definedName>
    <definedName name="QW" localSheetId="26">#REF!</definedName>
    <definedName name="QW">#REF!</definedName>
    <definedName name="REAL" localSheetId="13">#REF!</definedName>
    <definedName name="REAL" localSheetId="15">#REF!</definedName>
    <definedName name="REAL" localSheetId="16">#REF!</definedName>
    <definedName name="REAL" localSheetId="20">#REF!</definedName>
    <definedName name="REAL" localSheetId="22">#REF!</definedName>
    <definedName name="REAL" localSheetId="30">#REF!</definedName>
    <definedName name="REAL" localSheetId="12">#REF!</definedName>
    <definedName name="REAL" localSheetId="5">#REF!</definedName>
    <definedName name="REAL" localSheetId="29">#REF!</definedName>
    <definedName name="REAL" localSheetId="35">#REF!</definedName>
    <definedName name="REAL" localSheetId="23">#REF!</definedName>
    <definedName name="REAL" localSheetId="26">#REF!</definedName>
    <definedName name="REAL">#REF!</definedName>
    <definedName name="REALANNUAL" localSheetId="13">#REF!</definedName>
    <definedName name="REALANNUAL" localSheetId="15">#REF!</definedName>
    <definedName name="REALANNUAL" localSheetId="16">#REF!</definedName>
    <definedName name="REALANNUAL" localSheetId="20">#REF!</definedName>
    <definedName name="REALANNUAL" localSheetId="22">#REF!</definedName>
    <definedName name="REALANNUAL" localSheetId="30">#REF!</definedName>
    <definedName name="REALANNUAL" localSheetId="12">#REF!</definedName>
    <definedName name="REALANNUAL" localSheetId="5">#REF!</definedName>
    <definedName name="REALANNUAL" localSheetId="29">#REF!</definedName>
    <definedName name="REALANNUAL" localSheetId="35">#REF!</definedName>
    <definedName name="REALANNUAL" localSheetId="23">#REF!</definedName>
    <definedName name="REALANNUAL" localSheetId="26">#REF!</definedName>
    <definedName name="REALANNUAL">#REF!</definedName>
    <definedName name="realizacia">[74]Sheet1!$A$1:$I$406</definedName>
    <definedName name="realizacija">[74]Sheet1!$A$1:$I$406</definedName>
    <definedName name="REALNACT" localSheetId="13">#REF!</definedName>
    <definedName name="REALNACT" localSheetId="15">#REF!</definedName>
    <definedName name="REALNACT" localSheetId="16">#REF!</definedName>
    <definedName name="REALNACT" localSheetId="20">#REF!</definedName>
    <definedName name="REALNACT" localSheetId="22">#REF!</definedName>
    <definedName name="REALNACT" localSheetId="30">#REF!</definedName>
    <definedName name="REALNACT" localSheetId="12">#REF!</definedName>
    <definedName name="REALNACT" localSheetId="5">#REF!</definedName>
    <definedName name="REALNACT" localSheetId="29">#REF!</definedName>
    <definedName name="REALNACT" localSheetId="35">#REF!</definedName>
    <definedName name="REALNACT" localSheetId="23">#REF!</definedName>
    <definedName name="REALNACT" localSheetId="26">#REF!</definedName>
    <definedName name="REALNACT">#REF!</definedName>
    <definedName name="red_26" localSheetId="13">#REF!</definedName>
    <definedName name="red_26" localSheetId="15">#REF!</definedName>
    <definedName name="red_26" localSheetId="16">#REF!</definedName>
    <definedName name="red_26" localSheetId="20">#REF!</definedName>
    <definedName name="red_26" localSheetId="22">#REF!</definedName>
    <definedName name="red_26" localSheetId="30">#REF!</definedName>
    <definedName name="red_26" localSheetId="12">#REF!</definedName>
    <definedName name="red_26" localSheetId="5">#REF!</definedName>
    <definedName name="red_26" localSheetId="29">#REF!</definedName>
    <definedName name="red_26" localSheetId="35">#REF!</definedName>
    <definedName name="red_26" localSheetId="23">#REF!</definedName>
    <definedName name="red_26" localSheetId="26">#REF!</definedName>
    <definedName name="red_26">#REF!</definedName>
    <definedName name="red_33" localSheetId="13">#REF!</definedName>
    <definedName name="red_33" localSheetId="15">#REF!</definedName>
    <definedName name="red_33" localSheetId="16">#REF!</definedName>
    <definedName name="red_33" localSheetId="20">#REF!</definedName>
    <definedName name="red_33" localSheetId="22">#REF!</definedName>
    <definedName name="red_33" localSheetId="30">#REF!</definedName>
    <definedName name="red_33" localSheetId="12">#REF!</definedName>
    <definedName name="red_33" localSheetId="5">#REF!</definedName>
    <definedName name="red_33" localSheetId="29">#REF!</definedName>
    <definedName name="red_33" localSheetId="35">#REF!</definedName>
    <definedName name="red_33" localSheetId="23">#REF!</definedName>
    <definedName name="red_33" localSheetId="26">#REF!</definedName>
    <definedName name="red_33">#REF!</definedName>
    <definedName name="red_34" localSheetId="13">#REF!</definedName>
    <definedName name="red_34" localSheetId="15">#REF!</definedName>
    <definedName name="red_34" localSheetId="16">#REF!</definedName>
    <definedName name="red_34" localSheetId="20">#REF!</definedName>
    <definedName name="red_34" localSheetId="22">#REF!</definedName>
    <definedName name="red_34" localSheetId="30">#REF!</definedName>
    <definedName name="red_34" localSheetId="12">#REF!</definedName>
    <definedName name="red_34" localSheetId="5">#REF!</definedName>
    <definedName name="red_34" localSheetId="29">#REF!</definedName>
    <definedName name="red_34" localSheetId="35">#REF!</definedName>
    <definedName name="red_34" localSheetId="23">#REF!</definedName>
    <definedName name="red_34" localSheetId="26">#REF!</definedName>
    <definedName name="red_34">#REF!</definedName>
    <definedName name="red_35" localSheetId="13">#REF!</definedName>
    <definedName name="red_35" localSheetId="15">#REF!</definedName>
    <definedName name="red_35" localSheetId="16">#REF!</definedName>
    <definedName name="red_35" localSheetId="20">#REF!</definedName>
    <definedName name="red_35" localSheetId="22">#REF!</definedName>
    <definedName name="red_35" localSheetId="30">#REF!</definedName>
    <definedName name="red_35" localSheetId="12">#REF!</definedName>
    <definedName name="red_35" localSheetId="5">#REF!</definedName>
    <definedName name="red_35" localSheetId="29">#REF!</definedName>
    <definedName name="red_35" localSheetId="35">#REF!</definedName>
    <definedName name="red_35" localSheetId="23">#REF!</definedName>
    <definedName name="red_35" localSheetId="26">#REF!</definedName>
    <definedName name="red_35">#REF!</definedName>
    <definedName name="REDTbl3" localSheetId="13">#REF!</definedName>
    <definedName name="REDTbl3" localSheetId="15">#REF!</definedName>
    <definedName name="REDTbl3" localSheetId="16">#REF!</definedName>
    <definedName name="REDTbl3" localSheetId="20">#REF!</definedName>
    <definedName name="REDTbl3" localSheetId="22">#REF!</definedName>
    <definedName name="REDTbl3" localSheetId="30">#REF!</definedName>
    <definedName name="REDTbl3" localSheetId="12">#REF!</definedName>
    <definedName name="REDTbl3" localSheetId="5">#REF!</definedName>
    <definedName name="REDTbl3" localSheetId="29">#REF!</definedName>
    <definedName name="REDTbl3" localSheetId="35">#REF!</definedName>
    <definedName name="REDTbl3" localSheetId="23">#REF!</definedName>
    <definedName name="REDTbl3" localSheetId="26">#REF!</definedName>
    <definedName name="REDTbl3">#REF!</definedName>
    <definedName name="REDTbl4" localSheetId="13">#REF!</definedName>
    <definedName name="REDTbl4" localSheetId="15">#REF!</definedName>
    <definedName name="REDTbl4" localSheetId="16">#REF!</definedName>
    <definedName name="REDTbl4" localSheetId="20">#REF!</definedName>
    <definedName name="REDTbl4" localSheetId="22">#REF!</definedName>
    <definedName name="REDTbl4" localSheetId="30">#REF!</definedName>
    <definedName name="REDTbl4" localSheetId="12">#REF!</definedName>
    <definedName name="REDTbl4" localSheetId="5">#REF!</definedName>
    <definedName name="REDTbl4" localSheetId="29">#REF!</definedName>
    <definedName name="REDTbl4" localSheetId="35">#REF!</definedName>
    <definedName name="REDTbl4" localSheetId="23">#REF!</definedName>
    <definedName name="REDTbl4" localSheetId="26">#REF!</definedName>
    <definedName name="REDTbl4">#REF!</definedName>
    <definedName name="REDTbl5" localSheetId="13">#REF!</definedName>
    <definedName name="REDTbl5" localSheetId="15">#REF!</definedName>
    <definedName name="REDTbl5" localSheetId="16">#REF!</definedName>
    <definedName name="REDTbl5" localSheetId="20">#REF!</definedName>
    <definedName name="REDTbl5" localSheetId="22">#REF!</definedName>
    <definedName name="REDTbl5" localSheetId="30">#REF!</definedName>
    <definedName name="REDTbl5" localSheetId="12">#REF!</definedName>
    <definedName name="REDTbl5" localSheetId="5">#REF!</definedName>
    <definedName name="REDTbl5" localSheetId="29">#REF!</definedName>
    <definedName name="REDTbl5" localSheetId="35">#REF!</definedName>
    <definedName name="REDTbl5" localSheetId="23">#REF!</definedName>
    <definedName name="REDTbl5" localSheetId="26">#REF!</definedName>
    <definedName name="REDTbl5">#REF!</definedName>
    <definedName name="REDTbl6" localSheetId="13">#REF!</definedName>
    <definedName name="REDTbl6" localSheetId="15">#REF!</definedName>
    <definedName name="REDTbl6" localSheetId="16">#REF!</definedName>
    <definedName name="REDTbl6" localSheetId="20">#REF!</definedName>
    <definedName name="REDTbl6" localSheetId="22">#REF!</definedName>
    <definedName name="REDTbl6" localSheetId="30">#REF!</definedName>
    <definedName name="REDTbl6" localSheetId="12">#REF!</definedName>
    <definedName name="REDTbl6" localSheetId="5">#REF!</definedName>
    <definedName name="REDTbl6" localSheetId="29">#REF!</definedName>
    <definedName name="REDTbl6" localSheetId="35">#REF!</definedName>
    <definedName name="REDTbl6" localSheetId="23">#REF!</definedName>
    <definedName name="REDTbl6" localSheetId="26">#REF!</definedName>
    <definedName name="REDTbl6">#REF!</definedName>
    <definedName name="REDTbl7" localSheetId="13">#REF!</definedName>
    <definedName name="REDTbl7" localSheetId="15">#REF!</definedName>
    <definedName name="REDTbl7" localSheetId="16">#REF!</definedName>
    <definedName name="REDTbl7" localSheetId="20">#REF!</definedName>
    <definedName name="REDTbl7" localSheetId="22">#REF!</definedName>
    <definedName name="REDTbl7" localSheetId="30">#REF!</definedName>
    <definedName name="REDTbl7" localSheetId="12">#REF!</definedName>
    <definedName name="REDTbl7" localSheetId="5">#REF!</definedName>
    <definedName name="REDTbl7" localSheetId="29">#REF!</definedName>
    <definedName name="REDTbl7" localSheetId="35">#REF!</definedName>
    <definedName name="REDTbl7" localSheetId="23">#REF!</definedName>
    <definedName name="REDTbl7" localSheetId="26">#REF!</definedName>
    <definedName name="REDTbl7">#REF!</definedName>
    <definedName name="REERCPI" localSheetId="35">[6]REER!$AZ$144:$AZ$206</definedName>
    <definedName name="REERCPI">[23]REER!$AZ$144:$AZ$206</definedName>
    <definedName name="REERPPI" localSheetId="35">[6]REER!$BB$144:$BB$206</definedName>
    <definedName name="REERPPI">[23]REER!$BB$144:$BB$206</definedName>
    <definedName name="RefVintage">[35]readme!$B$4</definedName>
    <definedName name="REGISTERALL" localSheetId="13">#REF!</definedName>
    <definedName name="REGISTERALL" localSheetId="15">#REF!</definedName>
    <definedName name="REGISTERALL" localSheetId="16">#REF!</definedName>
    <definedName name="REGISTERALL" localSheetId="20">#REF!</definedName>
    <definedName name="REGISTERALL" localSheetId="22">#REF!</definedName>
    <definedName name="REGISTERALL" localSheetId="30">#REF!</definedName>
    <definedName name="REGISTERALL" localSheetId="12">#REF!</definedName>
    <definedName name="REGISTERALL" localSheetId="5">#REF!</definedName>
    <definedName name="REGISTERALL" localSheetId="29">#REF!</definedName>
    <definedName name="REGISTERALL" localSheetId="35">#REF!</definedName>
    <definedName name="REGISTERALL" localSheetId="23">#REF!</definedName>
    <definedName name="REGISTERALL" localSheetId="26">#REF!</definedName>
    <definedName name="REGISTERALL">#REF!</definedName>
    <definedName name="RFSee_2" localSheetId="13">[30]Graf14_Graf15!#REF!</definedName>
    <definedName name="RFSee_2" localSheetId="15">[30]Graf14_Graf15!#REF!</definedName>
    <definedName name="RFSee_2" localSheetId="16">[30]Graf14_Graf15!#REF!</definedName>
    <definedName name="RFSee_2" localSheetId="20">[30]Graf14_Graf15!#REF!</definedName>
    <definedName name="RFSee_2" localSheetId="12">[30]Graf14_Graf15!#REF!</definedName>
    <definedName name="RFSee_2" localSheetId="35">[30]Graf14_Graf15!#REF!</definedName>
    <definedName name="RFSee_2" localSheetId="23">[30]Graf14_Graf15!#REF!</definedName>
    <definedName name="RFSee_2">[30]Graf14_Graf15!#REF!</definedName>
    <definedName name="RFSer_2" localSheetId="13">[30]Graf14_Graf15!#REF!</definedName>
    <definedName name="RFSer_2" localSheetId="15">[30]Graf14_Graf15!#REF!</definedName>
    <definedName name="RFSer_2" localSheetId="16">[30]Graf14_Graf15!#REF!</definedName>
    <definedName name="RFSer_2" localSheetId="12">[30]Graf14_Graf15!#REF!</definedName>
    <definedName name="RFSer_2" localSheetId="35">[30]Graf14_Graf15!#REF!</definedName>
    <definedName name="RFSer_2" localSheetId="23">[30]Graf14_Graf15!#REF!</definedName>
    <definedName name="RFSer_2">[30]Graf14_Graf15!#REF!</definedName>
    <definedName name="RGDPA" localSheetId="13">#REF!</definedName>
    <definedName name="RGDPA" localSheetId="15">#REF!</definedName>
    <definedName name="RGDPA" localSheetId="16">#REF!</definedName>
    <definedName name="RGDPA" localSheetId="20">#REF!</definedName>
    <definedName name="RGDPA" localSheetId="22">#REF!</definedName>
    <definedName name="RGDPA" localSheetId="30">#REF!</definedName>
    <definedName name="RGDPA" localSheetId="12">#REF!</definedName>
    <definedName name="RGDPA" localSheetId="5">#REF!</definedName>
    <definedName name="RGDPA" localSheetId="29">#REF!</definedName>
    <definedName name="RGDPA" localSheetId="35">#REF!</definedName>
    <definedName name="RGDPA" localSheetId="23">#REF!</definedName>
    <definedName name="RGDPA" localSheetId="26">#REF!</definedName>
    <definedName name="RGDPA">#REF!</definedName>
    <definedName name="RgFdPartCsource" localSheetId="13">#REF!</definedName>
    <definedName name="RgFdPartCsource" localSheetId="15">#REF!</definedName>
    <definedName name="RgFdPartCsource" localSheetId="16">#REF!</definedName>
    <definedName name="RgFdPartCsource" localSheetId="20">#REF!</definedName>
    <definedName name="RgFdPartCsource" localSheetId="22">#REF!</definedName>
    <definedName name="RgFdPartCsource" localSheetId="30">#REF!</definedName>
    <definedName name="RgFdPartCsource" localSheetId="12">#REF!</definedName>
    <definedName name="RgFdPartCsource" localSheetId="5">#REF!</definedName>
    <definedName name="RgFdPartCsource" localSheetId="29">#REF!</definedName>
    <definedName name="RgFdPartCsource" localSheetId="35">#REF!</definedName>
    <definedName name="RgFdPartCsource" localSheetId="23">#REF!</definedName>
    <definedName name="RgFdPartCsource" localSheetId="26">#REF!</definedName>
    <definedName name="RgFdPartCsource">#REF!</definedName>
    <definedName name="RgFdPartEseries" localSheetId="13">#REF!</definedName>
    <definedName name="RgFdPartEseries" localSheetId="15">#REF!</definedName>
    <definedName name="RgFdPartEseries" localSheetId="16">#REF!</definedName>
    <definedName name="RgFdPartEseries" localSheetId="20">#REF!</definedName>
    <definedName name="RgFdPartEseries" localSheetId="22">#REF!</definedName>
    <definedName name="RgFdPartEseries" localSheetId="30">#REF!</definedName>
    <definedName name="RgFdPartEseries" localSheetId="12">#REF!</definedName>
    <definedName name="RgFdPartEseries" localSheetId="5">#REF!</definedName>
    <definedName name="RgFdPartEseries" localSheetId="29">#REF!</definedName>
    <definedName name="RgFdPartEseries" localSheetId="35">#REF!</definedName>
    <definedName name="RgFdPartEseries" localSheetId="23">#REF!</definedName>
    <definedName name="RgFdPartEseries" localSheetId="26">#REF!</definedName>
    <definedName name="RgFdPartEseries">#REF!</definedName>
    <definedName name="RgFdPartEsource" localSheetId="13">#REF!</definedName>
    <definedName name="RgFdPartEsource" localSheetId="15">#REF!</definedName>
    <definedName name="RgFdPartEsource" localSheetId="16">#REF!</definedName>
    <definedName name="RgFdPartEsource" localSheetId="20">#REF!</definedName>
    <definedName name="RgFdPartEsource" localSheetId="22">#REF!</definedName>
    <definedName name="RgFdPartEsource" localSheetId="30">#REF!</definedName>
    <definedName name="RgFdPartEsource" localSheetId="12">#REF!</definedName>
    <definedName name="RgFdPartEsource" localSheetId="5">#REF!</definedName>
    <definedName name="RgFdPartEsource" localSheetId="29">#REF!</definedName>
    <definedName name="RgFdPartEsource" localSheetId="35">#REF!</definedName>
    <definedName name="RgFdPartEsource" localSheetId="23">#REF!</definedName>
    <definedName name="RgFdPartEsource" localSheetId="26">#REF!</definedName>
    <definedName name="RgFdPartEsource">#REF!</definedName>
    <definedName name="RgFdReptCSeries" localSheetId="13">#REF!</definedName>
    <definedName name="RgFdReptCSeries" localSheetId="15">#REF!</definedName>
    <definedName name="RgFdReptCSeries" localSheetId="16">#REF!</definedName>
    <definedName name="RgFdReptCSeries" localSheetId="20">#REF!</definedName>
    <definedName name="RgFdReptCSeries" localSheetId="22">#REF!</definedName>
    <definedName name="RgFdReptCSeries" localSheetId="30">#REF!</definedName>
    <definedName name="RgFdReptCSeries" localSheetId="12">#REF!</definedName>
    <definedName name="RgFdReptCSeries" localSheetId="5">#REF!</definedName>
    <definedName name="RgFdReptCSeries" localSheetId="29">#REF!</definedName>
    <definedName name="RgFdReptCSeries" localSheetId="35">#REF!</definedName>
    <definedName name="RgFdReptCSeries" localSheetId="23">#REF!</definedName>
    <definedName name="RgFdReptCSeries" localSheetId="26">#REF!</definedName>
    <definedName name="RgFdReptCSeries">#REF!</definedName>
    <definedName name="RgFdReptCsource" localSheetId="13">#REF!</definedName>
    <definedName name="RgFdReptCsource" localSheetId="15">#REF!</definedName>
    <definedName name="RgFdReptCsource" localSheetId="16">#REF!</definedName>
    <definedName name="RgFdReptCsource" localSheetId="20">#REF!</definedName>
    <definedName name="RgFdReptCsource" localSheetId="22">#REF!</definedName>
    <definedName name="RgFdReptCsource" localSheetId="30">#REF!</definedName>
    <definedName name="RgFdReptCsource" localSheetId="12">#REF!</definedName>
    <definedName name="RgFdReptCsource" localSheetId="5">#REF!</definedName>
    <definedName name="RgFdReptCsource" localSheetId="29">#REF!</definedName>
    <definedName name="RgFdReptCsource" localSheetId="35">#REF!</definedName>
    <definedName name="RgFdReptCsource" localSheetId="23">#REF!</definedName>
    <definedName name="RgFdReptCsource" localSheetId="26">#REF!</definedName>
    <definedName name="RgFdReptCsource">#REF!</definedName>
    <definedName name="RgFdReptEseries" localSheetId="13">#REF!</definedName>
    <definedName name="RgFdReptEseries" localSheetId="15">#REF!</definedName>
    <definedName name="RgFdReptEseries" localSheetId="16">#REF!</definedName>
    <definedName name="RgFdReptEseries" localSheetId="20">#REF!</definedName>
    <definedName name="RgFdReptEseries" localSheetId="22">#REF!</definedName>
    <definedName name="RgFdReptEseries" localSheetId="30">#REF!</definedName>
    <definedName name="RgFdReptEseries" localSheetId="12">#REF!</definedName>
    <definedName name="RgFdReptEseries" localSheetId="5">#REF!</definedName>
    <definedName name="RgFdReptEseries" localSheetId="29">#REF!</definedName>
    <definedName name="RgFdReptEseries" localSheetId="35">#REF!</definedName>
    <definedName name="RgFdReptEseries" localSheetId="23">#REF!</definedName>
    <definedName name="RgFdReptEseries" localSheetId="26">#REF!</definedName>
    <definedName name="RgFdReptEseries">#REF!</definedName>
    <definedName name="RgFdReptEsource" localSheetId="13">#REF!</definedName>
    <definedName name="RgFdReptEsource" localSheetId="15">#REF!</definedName>
    <definedName name="RgFdReptEsource" localSheetId="16">#REF!</definedName>
    <definedName name="RgFdReptEsource" localSheetId="20">#REF!</definedName>
    <definedName name="RgFdReptEsource" localSheetId="22">#REF!</definedName>
    <definedName name="RgFdReptEsource" localSheetId="30">#REF!</definedName>
    <definedName name="RgFdReptEsource" localSheetId="12">#REF!</definedName>
    <definedName name="RgFdReptEsource" localSheetId="5">#REF!</definedName>
    <definedName name="RgFdReptEsource" localSheetId="29">#REF!</definedName>
    <definedName name="RgFdReptEsource" localSheetId="35">#REF!</definedName>
    <definedName name="RgFdReptEsource" localSheetId="23">#REF!</definedName>
    <definedName name="RgFdReptEsource" localSheetId="26">#REF!</definedName>
    <definedName name="RgFdReptEsource">#REF!</definedName>
    <definedName name="RgFdSAMethod" localSheetId="13">#REF!</definedName>
    <definedName name="RgFdSAMethod" localSheetId="15">#REF!</definedName>
    <definedName name="RgFdSAMethod" localSheetId="16">#REF!</definedName>
    <definedName name="RgFdSAMethod" localSheetId="20">#REF!</definedName>
    <definedName name="RgFdSAMethod" localSheetId="22">#REF!</definedName>
    <definedName name="RgFdSAMethod" localSheetId="30">#REF!</definedName>
    <definedName name="RgFdSAMethod" localSheetId="12">#REF!</definedName>
    <definedName name="RgFdSAMethod" localSheetId="5">#REF!</definedName>
    <definedName name="RgFdSAMethod" localSheetId="29">#REF!</definedName>
    <definedName name="RgFdSAMethod" localSheetId="35">#REF!</definedName>
    <definedName name="RgFdSAMethod" localSheetId="23">#REF!</definedName>
    <definedName name="RgFdSAMethod" localSheetId="26">#REF!</definedName>
    <definedName name="RgFdSAMethod">#REF!</definedName>
    <definedName name="RgFdTbBper" localSheetId="13">#REF!</definedName>
    <definedName name="RgFdTbBper" localSheetId="15">#REF!</definedName>
    <definedName name="RgFdTbBper" localSheetId="16">#REF!</definedName>
    <definedName name="RgFdTbBper" localSheetId="20">#REF!</definedName>
    <definedName name="RgFdTbBper" localSheetId="22">#REF!</definedName>
    <definedName name="RgFdTbBper" localSheetId="30">#REF!</definedName>
    <definedName name="RgFdTbBper" localSheetId="12">#REF!</definedName>
    <definedName name="RgFdTbBper" localSheetId="5">#REF!</definedName>
    <definedName name="RgFdTbBper" localSheetId="29">#REF!</definedName>
    <definedName name="RgFdTbBper" localSheetId="35">#REF!</definedName>
    <definedName name="RgFdTbBper" localSheetId="23">#REF!</definedName>
    <definedName name="RgFdTbBper" localSheetId="26">#REF!</definedName>
    <definedName name="RgFdTbBper">#REF!</definedName>
    <definedName name="RgFdTbCreate" localSheetId="13">#REF!</definedName>
    <definedName name="RgFdTbCreate" localSheetId="15">#REF!</definedName>
    <definedName name="RgFdTbCreate" localSheetId="16">#REF!</definedName>
    <definedName name="RgFdTbCreate" localSheetId="20">#REF!</definedName>
    <definedName name="RgFdTbCreate" localSheetId="22">#REF!</definedName>
    <definedName name="RgFdTbCreate" localSheetId="30">#REF!</definedName>
    <definedName name="RgFdTbCreate" localSheetId="12">#REF!</definedName>
    <definedName name="RgFdTbCreate" localSheetId="5">#REF!</definedName>
    <definedName name="RgFdTbCreate" localSheetId="29">#REF!</definedName>
    <definedName name="RgFdTbCreate" localSheetId="35">#REF!</definedName>
    <definedName name="RgFdTbCreate" localSheetId="23">#REF!</definedName>
    <definedName name="RgFdTbCreate" localSheetId="26">#REF!</definedName>
    <definedName name="RgFdTbCreate">#REF!</definedName>
    <definedName name="RgFdTbEper" localSheetId="13">#REF!</definedName>
    <definedName name="RgFdTbEper" localSheetId="15">#REF!</definedName>
    <definedName name="RgFdTbEper" localSheetId="16">#REF!</definedName>
    <definedName name="RgFdTbEper" localSheetId="20">#REF!</definedName>
    <definedName name="RgFdTbEper" localSheetId="22">#REF!</definedName>
    <definedName name="RgFdTbEper" localSheetId="30">#REF!</definedName>
    <definedName name="RgFdTbEper" localSheetId="12">#REF!</definedName>
    <definedName name="RgFdTbEper" localSheetId="5">#REF!</definedName>
    <definedName name="RgFdTbEper" localSheetId="29">#REF!</definedName>
    <definedName name="RgFdTbEper" localSheetId="35">#REF!</definedName>
    <definedName name="RgFdTbEper" localSheetId="23">#REF!</definedName>
    <definedName name="RgFdTbEper" localSheetId="26">#REF!</definedName>
    <definedName name="RgFdTbEper">#REF!</definedName>
    <definedName name="RGFdTbFoot" localSheetId="13">#REF!</definedName>
    <definedName name="RGFdTbFoot" localSheetId="15">#REF!</definedName>
    <definedName name="RGFdTbFoot" localSheetId="16">#REF!</definedName>
    <definedName name="RGFdTbFoot" localSheetId="20">#REF!</definedName>
    <definedName name="RGFdTbFoot" localSheetId="22">#REF!</definedName>
    <definedName name="RGFdTbFoot" localSheetId="30">#REF!</definedName>
    <definedName name="RGFdTbFoot" localSheetId="12">#REF!</definedName>
    <definedName name="RGFdTbFoot" localSheetId="5">#REF!</definedName>
    <definedName name="RGFdTbFoot" localSheetId="29">#REF!</definedName>
    <definedName name="RGFdTbFoot" localSheetId="35">#REF!</definedName>
    <definedName name="RGFdTbFoot" localSheetId="23">#REF!</definedName>
    <definedName name="RGFdTbFoot" localSheetId="26">#REF!</definedName>
    <definedName name="RGFdTbFoot">#REF!</definedName>
    <definedName name="RgFdTbFreq" localSheetId="13">#REF!</definedName>
    <definedName name="RgFdTbFreq" localSheetId="15">#REF!</definedName>
    <definedName name="RgFdTbFreq" localSheetId="16">#REF!</definedName>
    <definedName name="RgFdTbFreq" localSheetId="20">#REF!</definedName>
    <definedName name="RgFdTbFreq" localSheetId="22">#REF!</definedName>
    <definedName name="RgFdTbFreq" localSheetId="30">#REF!</definedName>
    <definedName name="RgFdTbFreq" localSheetId="12">#REF!</definedName>
    <definedName name="RgFdTbFreq" localSheetId="5">#REF!</definedName>
    <definedName name="RgFdTbFreq" localSheetId="29">#REF!</definedName>
    <definedName name="RgFdTbFreq" localSheetId="35">#REF!</definedName>
    <definedName name="RgFdTbFreq" localSheetId="23">#REF!</definedName>
    <definedName name="RgFdTbFreq" localSheetId="26">#REF!</definedName>
    <definedName name="RgFdTbFreq">#REF!</definedName>
    <definedName name="RgFdTbFreqVal" localSheetId="13">#REF!</definedName>
    <definedName name="RgFdTbFreqVal" localSheetId="15">#REF!</definedName>
    <definedName name="RgFdTbFreqVal" localSheetId="16">#REF!</definedName>
    <definedName name="RgFdTbFreqVal" localSheetId="20">#REF!</definedName>
    <definedName name="RgFdTbFreqVal" localSheetId="22">#REF!</definedName>
    <definedName name="RgFdTbFreqVal" localSheetId="30">#REF!</definedName>
    <definedName name="RgFdTbFreqVal" localSheetId="12">#REF!</definedName>
    <definedName name="RgFdTbFreqVal" localSheetId="5">#REF!</definedName>
    <definedName name="RgFdTbFreqVal" localSheetId="29">#REF!</definedName>
    <definedName name="RgFdTbFreqVal" localSheetId="35">#REF!</definedName>
    <definedName name="RgFdTbFreqVal" localSheetId="23">#REF!</definedName>
    <definedName name="RgFdTbFreqVal" localSheetId="26">#REF!</definedName>
    <definedName name="RgFdTbFreqVal">#REF!</definedName>
    <definedName name="RgFdTbSendto" localSheetId="13">#REF!</definedName>
    <definedName name="RgFdTbSendto" localSheetId="15">#REF!</definedName>
    <definedName name="RgFdTbSendto" localSheetId="16">#REF!</definedName>
    <definedName name="RgFdTbSendto" localSheetId="20">#REF!</definedName>
    <definedName name="RgFdTbSendto" localSheetId="22">#REF!</definedName>
    <definedName name="RgFdTbSendto" localSheetId="30">#REF!</definedName>
    <definedName name="RgFdTbSendto" localSheetId="12">#REF!</definedName>
    <definedName name="RgFdTbSendto" localSheetId="5">#REF!</definedName>
    <definedName name="RgFdTbSendto" localSheetId="29">#REF!</definedName>
    <definedName name="RgFdTbSendto" localSheetId="35">#REF!</definedName>
    <definedName name="RgFdTbSendto" localSheetId="23">#REF!</definedName>
    <definedName name="RgFdTbSendto" localSheetId="26">#REF!</definedName>
    <definedName name="RgFdTbSendto">#REF!</definedName>
    <definedName name="RgFdWgtMethod" localSheetId="13">#REF!</definedName>
    <definedName name="RgFdWgtMethod" localSheetId="15">#REF!</definedName>
    <definedName name="RgFdWgtMethod" localSheetId="16">#REF!</definedName>
    <definedName name="RgFdWgtMethod" localSheetId="20">#REF!</definedName>
    <definedName name="RgFdWgtMethod" localSheetId="22">#REF!</definedName>
    <definedName name="RgFdWgtMethod" localSheetId="30">#REF!</definedName>
    <definedName name="RgFdWgtMethod" localSheetId="12">#REF!</definedName>
    <definedName name="RgFdWgtMethod" localSheetId="5">#REF!</definedName>
    <definedName name="RgFdWgtMethod" localSheetId="29">#REF!</definedName>
    <definedName name="RgFdWgtMethod" localSheetId="35">#REF!</definedName>
    <definedName name="RgFdWgtMethod" localSheetId="23">#REF!</definedName>
    <definedName name="RgFdWgtMethod" localSheetId="26">#REF!</definedName>
    <definedName name="RgFdWgtMethod">#REF!</definedName>
    <definedName name="RGSPA" localSheetId="13">#REF!</definedName>
    <definedName name="RGSPA" localSheetId="15">#REF!</definedName>
    <definedName name="RGSPA" localSheetId="16">#REF!</definedName>
    <definedName name="RGSPA" localSheetId="20">#REF!</definedName>
    <definedName name="RGSPA" localSheetId="22">#REF!</definedName>
    <definedName name="RGSPA" localSheetId="30">#REF!</definedName>
    <definedName name="RGSPA" localSheetId="12">#REF!</definedName>
    <definedName name="RGSPA" localSheetId="5">#REF!</definedName>
    <definedName name="RGSPA" localSheetId="29">#REF!</definedName>
    <definedName name="RGSPA" localSheetId="35">#REF!</definedName>
    <definedName name="RGSPA" localSheetId="23">#REF!</definedName>
    <definedName name="RGSPA" localSheetId="26">#REF!</definedName>
    <definedName name="RGSPA">#REF!</definedName>
    <definedName name="rngBefore">[51]Main!$AB$26</definedName>
    <definedName name="rngDepartmentDrive">[51]Main!$AB$23</definedName>
    <definedName name="rngEMailAddress">[51]Main!$AB$20</definedName>
    <definedName name="rngErrorSort">[51]ErrCheck!$A$4</definedName>
    <definedName name="rngLastSave">[51]Main!$G$19</definedName>
    <definedName name="rngLastSent">[51]Main!$G$18</definedName>
    <definedName name="rngLastUpdate">[51]Links!$D$2</definedName>
    <definedName name="rngNeedsUpdate">[51]Links!$E$2</definedName>
    <definedName name="rngNews">[51]Main!$AB$27</definedName>
    <definedName name="rngQuestChecked">[51]ErrCheck!$A$3</definedName>
    <definedName name="rounding" localSheetId="13">[30]Graf14_Graf15!#REF!</definedName>
    <definedName name="rounding" localSheetId="15">[30]Graf14_Graf15!#REF!</definedName>
    <definedName name="rounding" localSheetId="16">[30]Graf14_Graf15!#REF!</definedName>
    <definedName name="rounding" localSheetId="12">[30]Graf14_Graf15!#REF!</definedName>
    <definedName name="rounding" localSheetId="35">[30]Graf14_Graf15!#REF!</definedName>
    <definedName name="rounding" localSheetId="23">[30]Graf14_Graf15!#REF!</definedName>
    <definedName name="rounding">[30]Graf14_Graf15!#REF!</definedName>
    <definedName name="rr" localSheetId="3" hidden="1">{"Riqfin97",#N/A,FALSE,"Tran";"Riqfinpro",#N/A,FALSE,"Tran"}</definedName>
    <definedName name="rr" localSheetId="13" hidden="1">{"Riqfin97",#N/A,FALSE,"Tran";"Riqfinpro",#N/A,FALSE,"Tran"}</definedName>
    <definedName name="rr" localSheetId="15" hidden="1">{"Riqfin97",#N/A,FALSE,"Tran";"Riqfinpro",#N/A,FALSE,"Tran"}</definedName>
    <definedName name="rr" localSheetId="16" hidden="1">{"Riqfin97",#N/A,FALSE,"Tran";"Riqfinpro",#N/A,FALSE,"Tran"}</definedName>
    <definedName name="rr" localSheetId="20" hidden="1">{"Riqfin97",#N/A,FALSE,"Tran";"Riqfinpro",#N/A,FALSE,"Tran"}</definedName>
    <definedName name="rr" localSheetId="21" hidden="1">{"Riqfin97",#N/A,FALSE,"Tran";"Riqfinpro",#N/A,FALSE,"Tran"}</definedName>
    <definedName name="rr" localSheetId="22" hidden="1">{"Riqfin97",#N/A,FALSE,"Tran";"Riqfinpro",#N/A,FALSE,"Tran"}</definedName>
    <definedName name="rr" localSheetId="24" hidden="1">{"Riqfin97",#N/A,FALSE,"Tran";"Riqfinpro",#N/A,FALSE,"Tran"}</definedName>
    <definedName name="rr" localSheetId="25" hidden="1">{"Riqfin97",#N/A,FALSE,"Tran";"Riqfinpro",#N/A,FALSE,"Tran"}</definedName>
    <definedName name="rr" localSheetId="30"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1" hidden="1">{"Riqfin97",#N/A,FALSE,"Tran";"Riqfinpro",#N/A,FALSE,"Tran"}</definedName>
    <definedName name="rr" localSheetId="12" hidden="1">{"Riqfin97",#N/A,FALSE,"Tran";"Riqfinpro",#N/A,FALSE,"Tran"}</definedName>
    <definedName name="rr" localSheetId="38" hidden="1">{"Riqfin97",#N/A,FALSE,"Tran";"Riqfinpro",#N/A,FALSE,"Tran"}</definedName>
    <definedName name="rr" localSheetId="5" hidden="1">{"Riqfin97",#N/A,FALSE,"Tran";"Riqfinpro",#N/A,FALSE,"Tran"}</definedName>
    <definedName name="rr" localSheetId="29" hidden="1">{"Riqfin97",#N/A,FALSE,"Tran";"Riqfinpro",#N/A,FALSE,"Tran"}</definedName>
    <definedName name="rr" localSheetId="33" hidden="1">{"Riqfin97",#N/A,FALSE,"Tran";"Riqfinpro",#N/A,FALSE,"Tran"}</definedName>
    <definedName name="rr" localSheetId="35" hidden="1">{"Riqfin97",#N/A,FALSE,"Tran";"Riqfinpro",#N/A,FALSE,"Tran"}</definedName>
    <definedName name="rr" localSheetId="26" hidden="1">{"Riqfin97",#N/A,FALSE,"Tran";"Riqfinpro",#N/A,FALSE,"Tran"}</definedName>
    <definedName name="rr" hidden="1">{"Riqfin97",#N/A,FALSE,"Tran";"Riqfinpro",#N/A,FALSE,"Tran"}</definedName>
    <definedName name="rrr" localSheetId="3" hidden="1">{"Riqfin97",#N/A,FALSE,"Tran";"Riqfinpro",#N/A,FALSE,"Tran"}</definedName>
    <definedName name="rrr" localSheetId="13" hidden="1">{"Riqfin97",#N/A,FALSE,"Tran";"Riqfinpro",#N/A,FALSE,"Tran"}</definedName>
    <definedName name="rrr" localSheetId="15" hidden="1">{"Riqfin97",#N/A,FALSE,"Tran";"Riqfinpro",#N/A,FALSE,"Tran"}</definedName>
    <definedName name="rrr" localSheetId="16" hidden="1">{"Riqfin97",#N/A,FALSE,"Tran";"Riqfinpro",#N/A,FALSE,"Tran"}</definedName>
    <definedName name="rrr" localSheetId="20" hidden="1">{"Riqfin97",#N/A,FALSE,"Tran";"Riqfinpro",#N/A,FALSE,"Tran"}</definedName>
    <definedName name="rrr" localSheetId="21" hidden="1">{"Riqfin97",#N/A,FALSE,"Tran";"Riqfinpro",#N/A,FALSE,"Tran"}</definedName>
    <definedName name="rrr" localSheetId="22" hidden="1">{"Riqfin97",#N/A,FALSE,"Tran";"Riqfinpro",#N/A,FALSE,"Tran"}</definedName>
    <definedName name="rrr" localSheetId="24" hidden="1">{"Riqfin97",#N/A,FALSE,"Tran";"Riqfinpro",#N/A,FALSE,"Tran"}</definedName>
    <definedName name="rrr" localSheetId="25" hidden="1">{"Riqfin97",#N/A,FALSE,"Tran";"Riqfinpro",#N/A,FALSE,"Tran"}</definedName>
    <definedName name="rrr" localSheetId="30"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1" hidden="1">{"Riqfin97",#N/A,FALSE,"Tran";"Riqfinpro",#N/A,FALSE,"Tran"}</definedName>
    <definedName name="rrr" localSheetId="12" hidden="1">{"Riqfin97",#N/A,FALSE,"Tran";"Riqfinpro",#N/A,FALSE,"Tran"}</definedName>
    <definedName name="rrr" localSheetId="38" hidden="1">{"Riqfin97",#N/A,FALSE,"Tran";"Riqfinpro",#N/A,FALSE,"Tran"}</definedName>
    <definedName name="rrr" localSheetId="5" hidden="1">{"Riqfin97",#N/A,FALSE,"Tran";"Riqfinpro",#N/A,FALSE,"Tran"}</definedName>
    <definedName name="rrr" localSheetId="29" hidden="1">{"Riqfin97",#N/A,FALSE,"Tran";"Riqfinpro",#N/A,FALSE,"Tran"}</definedName>
    <definedName name="rrr" localSheetId="33" hidden="1">{"Riqfin97",#N/A,FALSE,"Tran";"Riqfinpro",#N/A,FALSE,"Tran"}</definedName>
    <definedName name="rrr" localSheetId="35" hidden="1">{"Riqfin97",#N/A,FALSE,"Tran";"Riqfinpro",#N/A,FALSE,"Tran"}</definedName>
    <definedName name="rrr" localSheetId="26" hidden="1">{"Riqfin97",#N/A,FALSE,"Tran";"Riqfinpro",#N/A,FALSE,"Tran"}</definedName>
    <definedName name="rrr" hidden="1">{"Riqfin97",#N/A,FALSE,"Tran";"Riqfinpro",#N/A,FALSE,"Tran"}</definedName>
    <definedName name="RULCPPI" localSheetId="35">[6]C!$O$9:$O$71</definedName>
    <definedName name="RULCPPI">[23]C!$O$9:$O$71</definedName>
    <definedName name="SAPBEXrevision" hidden="1">38</definedName>
    <definedName name="SAPBEXsysID" hidden="1">"BSP"</definedName>
    <definedName name="SAPBEXwbID" hidden="1">"4GPMQGOE6GBN721YXH4DRY8ES"</definedName>
    <definedName name="sdakjkjsad" localSheetId="13" hidden="1">'[5]Time series'!#REF!</definedName>
    <definedName name="sdakjkjsad" localSheetId="15" hidden="1">'[5]Time series'!#REF!</definedName>
    <definedName name="sdakjkjsad" localSheetId="16" hidden="1">'[5]Time series'!#REF!</definedName>
    <definedName name="sdakjkjsad" localSheetId="20" hidden="1">'[5]Time series'!#REF!</definedName>
    <definedName name="sdakjkjsad" localSheetId="12" hidden="1">'[5]Time series'!#REF!</definedName>
    <definedName name="sdakjkjsad" localSheetId="38" hidden="1">'[5]Time series'!#REF!</definedName>
    <definedName name="sdakjkjsad" localSheetId="23" hidden="1">'[5]Time series'!#REF!</definedName>
    <definedName name="sdakjkjsad" hidden="1">'[5]Time series'!#REF!</definedName>
    <definedName name="SECTORS" localSheetId="13">#REF!</definedName>
    <definedName name="SECTORS" localSheetId="15">#REF!</definedName>
    <definedName name="SECTORS" localSheetId="16">#REF!</definedName>
    <definedName name="SECTORS" localSheetId="20">#REF!</definedName>
    <definedName name="SECTORS" localSheetId="22">#REF!</definedName>
    <definedName name="SECTORS" localSheetId="30">#REF!</definedName>
    <definedName name="SECTORS" localSheetId="12">#REF!</definedName>
    <definedName name="SECTORS" localSheetId="5">#REF!</definedName>
    <definedName name="SECTORS" localSheetId="29">#REF!</definedName>
    <definedName name="SECTORS" localSheetId="35">#REF!</definedName>
    <definedName name="SECTORS" localSheetId="23">#REF!</definedName>
    <definedName name="SECTORS" localSheetId="26">#REF!</definedName>
    <definedName name="SECTORS">#REF!</definedName>
    <definedName name="seitable" localSheetId="35">'[75]Sel. Ind. Tbl'!$A$3:$G$75</definedName>
    <definedName name="seitable">'[76]Sel. Ind. Tbl'!$A$3:$G$75</definedName>
    <definedName name="sencount" hidden="1">2</definedName>
    <definedName name="SPee_2" localSheetId="13">[30]Graf14_Graf15!#REF!</definedName>
    <definedName name="SPee_2" localSheetId="15">[30]Graf14_Graf15!#REF!</definedName>
    <definedName name="SPee_2" localSheetId="16">[30]Graf14_Graf15!#REF!</definedName>
    <definedName name="SPee_2" localSheetId="30">[30]Graf14_Graf15!#REF!</definedName>
    <definedName name="SPee_2" localSheetId="12">[30]Graf14_Graf15!#REF!</definedName>
    <definedName name="SPee_2" localSheetId="35">[30]Graf14_Graf15!#REF!</definedName>
    <definedName name="SPee_2" localSheetId="23">[30]Graf14_Graf15!#REF!</definedName>
    <definedName name="SPee_2">[30]Graf14_Graf15!#REF!</definedName>
    <definedName name="SPer_2" localSheetId="13">[30]Graf14_Graf15!#REF!</definedName>
    <definedName name="SPer_2" localSheetId="15">[30]Graf14_Graf15!#REF!</definedName>
    <definedName name="SPer_2" localSheetId="16">[30]Graf14_Graf15!#REF!</definedName>
    <definedName name="SPer_2" localSheetId="12">[30]Graf14_Graf15!#REF!</definedName>
    <definedName name="SPer_2" localSheetId="35">[30]Graf14_Graf15!#REF!</definedName>
    <definedName name="SPer_2" localSheetId="23">[30]Graf14_Graf15!#REF!</definedName>
    <definedName name="SPer_2">[30]Graf14_Graf15!#REF!</definedName>
    <definedName name="SPPY15" localSheetId="22">#REF!</definedName>
    <definedName name="SPPY15" localSheetId="30">#REF!</definedName>
    <definedName name="SPPY15" localSheetId="11">#REF!</definedName>
    <definedName name="SPPY15" localSheetId="5">#REF!</definedName>
    <definedName name="SPPY15" localSheetId="29">#REF!</definedName>
    <definedName name="SPPY15" localSheetId="23">#REF!</definedName>
    <definedName name="SPPY15" localSheetId="26">#REF!</definedName>
    <definedName name="SPPY15">#REF!</definedName>
    <definedName name="SPPY16" localSheetId="22">#REF!</definedName>
    <definedName name="SPPY16" localSheetId="30">#REF!</definedName>
    <definedName name="SPPY16" localSheetId="11">#REF!</definedName>
    <definedName name="SPPY16" localSheetId="5">#REF!</definedName>
    <definedName name="SPPY16" localSheetId="29">#REF!</definedName>
    <definedName name="SPPY16" localSheetId="23">#REF!</definedName>
    <definedName name="SPPY16" localSheetId="26">#REF!</definedName>
    <definedName name="SPPY16">#REF!</definedName>
    <definedName name="SPPY17" localSheetId="22">#REF!</definedName>
    <definedName name="SPPY17" localSheetId="30">#REF!</definedName>
    <definedName name="SPPY17" localSheetId="11">#REF!</definedName>
    <definedName name="SPPY17" localSheetId="5">#REF!</definedName>
    <definedName name="SPPY17" localSheetId="29">#REF!</definedName>
    <definedName name="SPPY17" localSheetId="23">#REF!</definedName>
    <definedName name="SPPY17" localSheetId="26">#REF!</definedName>
    <definedName name="SPPY17">#REF!</definedName>
    <definedName name="SPPY18" localSheetId="22">#REF!</definedName>
    <definedName name="SPPY18" localSheetId="30">#REF!</definedName>
    <definedName name="SPPY18" localSheetId="5">#REF!</definedName>
    <definedName name="SPPY18" localSheetId="29">#REF!</definedName>
    <definedName name="SPPY18" localSheetId="23">#REF!</definedName>
    <definedName name="SPPY18" localSheetId="26">#REF!</definedName>
    <definedName name="SPPY18">#REF!</definedName>
    <definedName name="SPPY19" localSheetId="22">#REF!</definedName>
    <definedName name="SPPY19" localSheetId="30">#REF!</definedName>
    <definedName name="SPPY19" localSheetId="5">#REF!</definedName>
    <definedName name="SPPY19" localSheetId="29">#REF!</definedName>
    <definedName name="SPPY19" localSheetId="23">#REF!</definedName>
    <definedName name="SPPY19" localSheetId="26">#REF!</definedName>
    <definedName name="SPPY19">#REF!</definedName>
    <definedName name="SPPY20" localSheetId="22">#REF!</definedName>
    <definedName name="SPPY20" localSheetId="30">#REF!</definedName>
    <definedName name="SPPY20" localSheetId="5">#REF!</definedName>
    <definedName name="SPPY20" localSheetId="29">#REF!</definedName>
    <definedName name="SPPY20" localSheetId="23">#REF!</definedName>
    <definedName name="SPPY20" localSheetId="26">#REF!</definedName>
    <definedName name="SPPY20">#REF!</definedName>
    <definedName name="SprejetiProracun" localSheetId="13">#REF!</definedName>
    <definedName name="SprejetiProracun" localSheetId="15">#REF!</definedName>
    <definedName name="SprejetiProracun" localSheetId="16">#REF!</definedName>
    <definedName name="SprejetiProracun" localSheetId="20">#REF!</definedName>
    <definedName name="SprejetiProracun" localSheetId="22">#REF!</definedName>
    <definedName name="SprejetiProracun" localSheetId="30">#REF!</definedName>
    <definedName name="SprejetiProracun" localSheetId="12">#REF!</definedName>
    <definedName name="SprejetiProracun" localSheetId="5">#REF!</definedName>
    <definedName name="SprejetiProracun" localSheetId="29">#REF!</definedName>
    <definedName name="SprejetiProracun" localSheetId="35">#REF!</definedName>
    <definedName name="SprejetiProracun" localSheetId="23">#REF!</definedName>
    <definedName name="SprejetiProracun" localSheetId="26">#REF!</definedName>
    <definedName name="SprejetiProracun">#REF!</definedName>
    <definedName name="SR_3" localSheetId="13">#REF!</definedName>
    <definedName name="SR_3" localSheetId="15">#REF!</definedName>
    <definedName name="SR_3" localSheetId="16">#REF!</definedName>
    <definedName name="SR_3" localSheetId="20">#REF!</definedName>
    <definedName name="SR_3" localSheetId="22">#REF!</definedName>
    <definedName name="SR_3" localSheetId="30">#REF!</definedName>
    <definedName name="SR_3" localSheetId="12">#REF!</definedName>
    <definedName name="SR_3" localSheetId="5">#REF!</definedName>
    <definedName name="SR_3" localSheetId="29">#REF!</definedName>
    <definedName name="SR_3" localSheetId="35">#REF!</definedName>
    <definedName name="SR_3" localSheetId="23">#REF!</definedName>
    <definedName name="SR_3" localSheetId="26">#REF!</definedName>
    <definedName name="SR_3">#REF!</definedName>
    <definedName name="SR_5" localSheetId="13">#REF!</definedName>
    <definedName name="SR_5" localSheetId="15">#REF!</definedName>
    <definedName name="SR_5" localSheetId="16">#REF!</definedName>
    <definedName name="SR_5" localSheetId="20">#REF!</definedName>
    <definedName name="SR_5" localSheetId="22">#REF!</definedName>
    <definedName name="SR_5" localSheetId="30">#REF!</definedName>
    <definedName name="SR_5" localSheetId="12">#REF!</definedName>
    <definedName name="SR_5" localSheetId="5">#REF!</definedName>
    <definedName name="SR_5" localSheetId="29">#REF!</definedName>
    <definedName name="SR_5" localSheetId="35">#REF!</definedName>
    <definedName name="SR_5" localSheetId="23">#REF!</definedName>
    <definedName name="SR_5" localSheetId="26">#REF!</definedName>
    <definedName name="SR_5">#REF!</definedName>
    <definedName name="SS">[77]IMATA!$B$45:$B$108</definedName>
    <definedName name="StatusTable">[35]readme!$A$12:$B$21</definedName>
    <definedName name="T1.13" localSheetId="13">#REF!</definedName>
    <definedName name="T1.13" localSheetId="15">#REF!</definedName>
    <definedName name="T1.13" localSheetId="16">#REF!</definedName>
    <definedName name="T1.13" localSheetId="20">#REF!</definedName>
    <definedName name="T1.13" localSheetId="22">#REF!</definedName>
    <definedName name="T1.13" localSheetId="30">#REF!</definedName>
    <definedName name="T1.13" localSheetId="12">#REF!</definedName>
    <definedName name="T1.13" localSheetId="5">#REF!</definedName>
    <definedName name="T1.13" localSheetId="29">#REF!</definedName>
    <definedName name="T1.13" localSheetId="35">#REF!</definedName>
    <definedName name="T1.13" localSheetId="23">#REF!</definedName>
    <definedName name="T1.13" localSheetId="26">#REF!</definedName>
    <definedName name="T1.13">#REF!</definedName>
    <definedName name="t2q" localSheetId="13">#REF!</definedName>
    <definedName name="t2q" localSheetId="15">#REF!</definedName>
    <definedName name="t2q" localSheetId="16">#REF!</definedName>
    <definedName name="t2q" localSheetId="20">#REF!</definedName>
    <definedName name="t2q" localSheetId="22">#REF!</definedName>
    <definedName name="t2q" localSheetId="30">#REF!</definedName>
    <definedName name="t2q" localSheetId="12">#REF!</definedName>
    <definedName name="t2q" localSheetId="5">#REF!</definedName>
    <definedName name="t2q" localSheetId="29">#REF!</definedName>
    <definedName name="t2q" localSheetId="35">#REF!</definedName>
    <definedName name="t2q" localSheetId="23">#REF!</definedName>
    <definedName name="t2q" localSheetId="26">#REF!</definedName>
    <definedName name="t2q">#REF!</definedName>
    <definedName name="TAB1A" localSheetId="13">#REF!</definedName>
    <definedName name="TAB1A" localSheetId="15">#REF!</definedName>
    <definedName name="TAB1A" localSheetId="16">#REF!</definedName>
    <definedName name="TAB1A" localSheetId="20">#REF!</definedName>
    <definedName name="TAB1A" localSheetId="22">#REF!</definedName>
    <definedName name="TAB1A" localSheetId="30">#REF!</definedName>
    <definedName name="TAB1A" localSheetId="12">#REF!</definedName>
    <definedName name="TAB1A" localSheetId="5">#REF!</definedName>
    <definedName name="TAB1A" localSheetId="29">#REF!</definedName>
    <definedName name="TAB1A" localSheetId="35">#REF!</definedName>
    <definedName name="TAB1A" localSheetId="23">#REF!</definedName>
    <definedName name="TAB1A" localSheetId="26">#REF!</definedName>
    <definedName name="TAB1A">#REF!</definedName>
    <definedName name="TAB1CK" localSheetId="13">#REF!</definedName>
    <definedName name="TAB1CK" localSheetId="15">#REF!</definedName>
    <definedName name="TAB1CK" localSheetId="16">#REF!</definedName>
    <definedName name="TAB1CK" localSheetId="20">#REF!</definedName>
    <definedName name="TAB1CK" localSheetId="22">#REF!</definedName>
    <definedName name="TAB1CK" localSheetId="30">#REF!</definedName>
    <definedName name="TAB1CK" localSheetId="12">#REF!</definedName>
    <definedName name="TAB1CK" localSheetId="5">#REF!</definedName>
    <definedName name="TAB1CK" localSheetId="29">#REF!</definedName>
    <definedName name="TAB1CK" localSheetId="35">#REF!</definedName>
    <definedName name="TAB1CK" localSheetId="23">#REF!</definedName>
    <definedName name="TAB1CK" localSheetId="26">#REF!</definedName>
    <definedName name="TAB1CK">#REF!</definedName>
    <definedName name="Tab25a" localSheetId="13">#REF!</definedName>
    <definedName name="Tab25a" localSheetId="15">#REF!</definedName>
    <definedName name="Tab25a" localSheetId="16">#REF!</definedName>
    <definedName name="Tab25a" localSheetId="20">#REF!</definedName>
    <definedName name="Tab25a" localSheetId="22">#REF!</definedName>
    <definedName name="Tab25a" localSheetId="30">#REF!</definedName>
    <definedName name="Tab25a" localSheetId="12">#REF!</definedName>
    <definedName name="Tab25a" localSheetId="5">#REF!</definedName>
    <definedName name="Tab25a" localSheetId="29">#REF!</definedName>
    <definedName name="Tab25a" localSheetId="35">#REF!</definedName>
    <definedName name="Tab25a" localSheetId="23">#REF!</definedName>
    <definedName name="Tab25a" localSheetId="26">#REF!</definedName>
    <definedName name="Tab25a">#REF!</definedName>
    <definedName name="Tab25b" localSheetId="13">#REF!</definedName>
    <definedName name="Tab25b" localSheetId="15">#REF!</definedName>
    <definedName name="Tab25b" localSheetId="16">#REF!</definedName>
    <definedName name="Tab25b" localSheetId="20">#REF!</definedName>
    <definedName name="Tab25b" localSheetId="22">#REF!</definedName>
    <definedName name="Tab25b" localSheetId="30">#REF!</definedName>
    <definedName name="Tab25b" localSheetId="12">#REF!</definedName>
    <definedName name="Tab25b" localSheetId="5">#REF!</definedName>
    <definedName name="Tab25b" localSheetId="29">#REF!</definedName>
    <definedName name="Tab25b" localSheetId="35">#REF!</definedName>
    <definedName name="Tab25b" localSheetId="23">#REF!</definedName>
    <definedName name="Tab25b" localSheetId="26">#REF!</definedName>
    <definedName name="Tab25b">#REF!</definedName>
    <definedName name="TAB2A" localSheetId="13">#REF!</definedName>
    <definedName name="TAB2A" localSheetId="15">#REF!</definedName>
    <definedName name="TAB2A" localSheetId="16">#REF!</definedName>
    <definedName name="TAB2A" localSheetId="20">#REF!</definedName>
    <definedName name="TAB2A" localSheetId="22">#REF!</definedName>
    <definedName name="TAB2A" localSheetId="30">#REF!</definedName>
    <definedName name="TAB2A" localSheetId="12">#REF!</definedName>
    <definedName name="TAB2A" localSheetId="5">#REF!</definedName>
    <definedName name="TAB2A" localSheetId="29">#REF!</definedName>
    <definedName name="TAB2A" localSheetId="35">#REF!</definedName>
    <definedName name="TAB2A" localSheetId="23">#REF!</definedName>
    <definedName name="TAB2A" localSheetId="26">#REF!</definedName>
    <definedName name="TAB2A">#REF!</definedName>
    <definedName name="TAB5A" localSheetId="13">#REF!</definedName>
    <definedName name="TAB5A" localSheetId="15">#REF!</definedName>
    <definedName name="TAB5A" localSheetId="16">#REF!</definedName>
    <definedName name="TAB5A" localSheetId="20">#REF!</definedName>
    <definedName name="TAB5A" localSheetId="22">#REF!</definedName>
    <definedName name="TAB5A" localSheetId="30">#REF!</definedName>
    <definedName name="TAB5A" localSheetId="12">#REF!</definedName>
    <definedName name="TAB5A" localSheetId="5">#REF!</definedName>
    <definedName name="TAB5A" localSheetId="29">#REF!</definedName>
    <definedName name="TAB5A" localSheetId="35">#REF!</definedName>
    <definedName name="TAB5A" localSheetId="23">#REF!</definedName>
    <definedName name="TAB5A" localSheetId="26">#REF!</definedName>
    <definedName name="TAB5A">#REF!</definedName>
    <definedName name="TAB6A" localSheetId="13">'[3]Annual Tables'!#REF!</definedName>
    <definedName name="TAB6A" localSheetId="15">'[3]Annual Tables'!#REF!</definedName>
    <definedName name="TAB6A" localSheetId="16">'[3]Annual Tables'!#REF!</definedName>
    <definedName name="TAB6A" localSheetId="20">'[3]Annual Tables'!#REF!</definedName>
    <definedName name="TAB6A" localSheetId="12">'[3]Annual Tables'!#REF!</definedName>
    <definedName name="TAB6A" localSheetId="35">'[3]Annual Tables'!#REF!</definedName>
    <definedName name="TAB6A" localSheetId="23">'[3]Annual Tables'!#REF!</definedName>
    <definedName name="TAB6A">'[3]Annual Tables'!#REF!</definedName>
    <definedName name="TAB6B" localSheetId="13">'[3]Annual Tables'!#REF!</definedName>
    <definedName name="TAB6B" localSheetId="15">'[3]Annual Tables'!#REF!</definedName>
    <definedName name="TAB6B" localSheetId="16">'[3]Annual Tables'!#REF!</definedName>
    <definedName name="TAB6B" localSheetId="20">'[3]Annual Tables'!#REF!</definedName>
    <definedName name="TAB6B" localSheetId="12">'[3]Annual Tables'!#REF!</definedName>
    <definedName name="TAB6B" localSheetId="35">'[3]Annual Tables'!#REF!</definedName>
    <definedName name="TAB6B" localSheetId="23">'[3]Annual Tables'!#REF!</definedName>
    <definedName name="TAB6B">'[3]Annual Tables'!#REF!</definedName>
    <definedName name="TAB6C" localSheetId="13">#REF!</definedName>
    <definedName name="TAB6C" localSheetId="15">#REF!</definedName>
    <definedName name="TAB6C" localSheetId="16">#REF!</definedName>
    <definedName name="TAB6C" localSheetId="20">#REF!</definedName>
    <definedName name="TAB6C" localSheetId="22">#REF!</definedName>
    <definedName name="TAB6C" localSheetId="30">#REF!</definedName>
    <definedName name="TAB6C" localSheetId="12">#REF!</definedName>
    <definedName name="TAB6C" localSheetId="5">#REF!</definedName>
    <definedName name="TAB6C" localSheetId="29">#REF!</definedName>
    <definedName name="TAB6C" localSheetId="35">#REF!</definedName>
    <definedName name="TAB6C" localSheetId="23">#REF!</definedName>
    <definedName name="TAB6C" localSheetId="26">#REF!</definedName>
    <definedName name="TAB6C">#REF!</definedName>
    <definedName name="TAB7A" localSheetId="13">#REF!</definedName>
    <definedName name="TAB7A" localSheetId="15">#REF!</definedName>
    <definedName name="TAB7A" localSheetId="16">#REF!</definedName>
    <definedName name="TAB7A" localSheetId="20">#REF!</definedName>
    <definedName name="TAB7A" localSheetId="22">#REF!</definedName>
    <definedName name="TAB7A" localSheetId="30">#REF!</definedName>
    <definedName name="TAB7A" localSheetId="12">#REF!</definedName>
    <definedName name="TAB7A" localSheetId="5">#REF!</definedName>
    <definedName name="TAB7A" localSheetId="29">#REF!</definedName>
    <definedName name="TAB7A" localSheetId="35">#REF!</definedName>
    <definedName name="TAB7A" localSheetId="23">#REF!</definedName>
    <definedName name="TAB7A" localSheetId="26">#REF!</definedName>
    <definedName name="TAB7A">#REF!</definedName>
    <definedName name="tabC1" localSheetId="13">#REF!</definedName>
    <definedName name="tabC1" localSheetId="15">#REF!</definedName>
    <definedName name="tabC1" localSheetId="16">#REF!</definedName>
    <definedName name="tabC1" localSheetId="20">#REF!</definedName>
    <definedName name="tabC1" localSheetId="22">#REF!</definedName>
    <definedName name="tabC1" localSheetId="30">#REF!</definedName>
    <definedName name="tabC1" localSheetId="12">#REF!</definedName>
    <definedName name="tabC1" localSheetId="5">#REF!</definedName>
    <definedName name="tabC1" localSheetId="29">#REF!</definedName>
    <definedName name="tabC1" localSheetId="35">#REF!</definedName>
    <definedName name="tabC1" localSheetId="23">#REF!</definedName>
    <definedName name="tabC1" localSheetId="26">#REF!</definedName>
    <definedName name="tabC1">#REF!</definedName>
    <definedName name="tabC2" localSheetId="13">#REF!</definedName>
    <definedName name="tabC2" localSheetId="15">#REF!</definedName>
    <definedName name="tabC2" localSheetId="16">#REF!</definedName>
    <definedName name="tabC2" localSheetId="20">#REF!</definedName>
    <definedName name="tabC2" localSheetId="22">#REF!</definedName>
    <definedName name="tabC2" localSheetId="30">#REF!</definedName>
    <definedName name="tabC2" localSheetId="12">#REF!</definedName>
    <definedName name="tabC2" localSheetId="5">#REF!</definedName>
    <definedName name="tabC2" localSheetId="29">#REF!</definedName>
    <definedName name="tabC2" localSheetId="35">#REF!</definedName>
    <definedName name="tabC2" localSheetId="23">#REF!</definedName>
    <definedName name="tabC2" localSheetId="26">#REF!</definedName>
    <definedName name="tabC2">#REF!</definedName>
    <definedName name="Tabela_6a" localSheetId="13">#REF!</definedName>
    <definedName name="Tabela_6a" localSheetId="15">#REF!</definedName>
    <definedName name="Tabela_6a" localSheetId="16">#REF!</definedName>
    <definedName name="Tabela_6a" localSheetId="20">#REF!</definedName>
    <definedName name="Tabela_6a" localSheetId="22">#REF!</definedName>
    <definedName name="Tabela_6a" localSheetId="30">#REF!</definedName>
    <definedName name="Tabela_6a" localSheetId="12">#REF!</definedName>
    <definedName name="Tabela_6a" localSheetId="5">#REF!</definedName>
    <definedName name="Tabela_6a" localSheetId="29">#REF!</definedName>
    <definedName name="Tabela_6a" localSheetId="35">#REF!</definedName>
    <definedName name="Tabela_6a" localSheetId="23">#REF!</definedName>
    <definedName name="Tabela_6a" localSheetId="26">#REF!</definedName>
    <definedName name="Tabela_6a">#REF!</definedName>
    <definedName name="tabela3a" localSheetId="13">'[78]Table 1'!#REF!</definedName>
    <definedName name="tabela3a" localSheetId="15">'[78]Table 1'!#REF!</definedName>
    <definedName name="tabela3a" localSheetId="16">'[78]Table 1'!#REF!</definedName>
    <definedName name="tabela3a" localSheetId="20">'[78]Table 1'!#REF!</definedName>
    <definedName name="tabela3a" localSheetId="12">'[78]Table 1'!#REF!</definedName>
    <definedName name="tabela3a" localSheetId="35">'[78]Table 1'!#REF!</definedName>
    <definedName name="tabela3a" localSheetId="23">'[78]Table 1'!#REF!</definedName>
    <definedName name="tabela3a">'[78]Table 1'!#REF!</definedName>
    <definedName name="Tabelaxx" localSheetId="13">#REF!</definedName>
    <definedName name="Tabelaxx" localSheetId="15">#REF!</definedName>
    <definedName name="Tabelaxx" localSheetId="16">#REF!</definedName>
    <definedName name="Tabelaxx" localSheetId="20">#REF!</definedName>
    <definedName name="Tabelaxx" localSheetId="22">#REF!</definedName>
    <definedName name="Tabelaxx" localSheetId="30">#REF!</definedName>
    <definedName name="Tabelaxx" localSheetId="12">#REF!</definedName>
    <definedName name="Tabelaxx" localSheetId="5">#REF!</definedName>
    <definedName name="Tabelaxx" localSheetId="29">#REF!</definedName>
    <definedName name="Tabelaxx" localSheetId="35">#REF!</definedName>
    <definedName name="Tabelaxx" localSheetId="23">#REF!</definedName>
    <definedName name="Tabelaxx" localSheetId="26">#REF!</definedName>
    <definedName name="Tabelaxx">#REF!</definedName>
    <definedName name="tabF" localSheetId="13">#REF!</definedName>
    <definedName name="tabF" localSheetId="15">#REF!</definedName>
    <definedName name="tabF" localSheetId="16">#REF!</definedName>
    <definedName name="tabF" localSheetId="20">#REF!</definedName>
    <definedName name="tabF" localSheetId="22">#REF!</definedName>
    <definedName name="tabF" localSheetId="30">#REF!</definedName>
    <definedName name="tabF" localSheetId="12">#REF!</definedName>
    <definedName name="tabF" localSheetId="5">#REF!</definedName>
    <definedName name="tabF" localSheetId="29">#REF!</definedName>
    <definedName name="tabF" localSheetId="35">#REF!</definedName>
    <definedName name="tabF" localSheetId="23">#REF!</definedName>
    <definedName name="tabF" localSheetId="26">#REF!</definedName>
    <definedName name="tabF">#REF!</definedName>
    <definedName name="tabH" localSheetId="13">#REF!</definedName>
    <definedName name="tabH" localSheetId="15">#REF!</definedName>
    <definedName name="tabH" localSheetId="16">#REF!</definedName>
    <definedName name="tabH" localSheetId="20">#REF!</definedName>
    <definedName name="tabH" localSheetId="22">#REF!</definedName>
    <definedName name="tabH" localSheetId="30">#REF!</definedName>
    <definedName name="tabH" localSheetId="12">#REF!</definedName>
    <definedName name="tabH" localSheetId="5">#REF!</definedName>
    <definedName name="tabH" localSheetId="29">#REF!</definedName>
    <definedName name="tabH" localSheetId="35">#REF!</definedName>
    <definedName name="tabH" localSheetId="23">#REF!</definedName>
    <definedName name="tabH" localSheetId="26">#REF!</definedName>
    <definedName name="tabH">#REF!</definedName>
    <definedName name="tabI" localSheetId="13">#REF!</definedName>
    <definedName name="tabI" localSheetId="15">#REF!</definedName>
    <definedName name="tabI" localSheetId="16">#REF!</definedName>
    <definedName name="tabI" localSheetId="20">#REF!</definedName>
    <definedName name="tabI" localSheetId="22">#REF!</definedName>
    <definedName name="tabI" localSheetId="30">#REF!</definedName>
    <definedName name="tabI" localSheetId="12">#REF!</definedName>
    <definedName name="tabI" localSheetId="5">#REF!</definedName>
    <definedName name="tabI" localSheetId="29">#REF!</definedName>
    <definedName name="tabI" localSheetId="35">#REF!</definedName>
    <definedName name="tabI" localSheetId="23">#REF!</definedName>
    <definedName name="tabI" localSheetId="26">#REF!</definedName>
    <definedName name="tabI">#REF!</definedName>
    <definedName name="Table__47">[79]RED47!$A$1:$I$53</definedName>
    <definedName name="Table_2._Country_X___Public_Sector_Financing_1" localSheetId="13">#REF!</definedName>
    <definedName name="Table_2._Country_X___Public_Sector_Financing_1" localSheetId="15">#REF!</definedName>
    <definedName name="Table_2._Country_X___Public_Sector_Financing_1" localSheetId="16">#REF!</definedName>
    <definedName name="Table_2._Country_X___Public_Sector_Financing_1" localSheetId="20">#REF!</definedName>
    <definedName name="Table_2._Country_X___Public_Sector_Financing_1" localSheetId="22">#REF!</definedName>
    <definedName name="Table_2._Country_X___Public_Sector_Financing_1" localSheetId="30">#REF!</definedName>
    <definedName name="Table_2._Country_X___Public_Sector_Financing_1" localSheetId="12">#REF!</definedName>
    <definedName name="Table_2._Country_X___Public_Sector_Financing_1" localSheetId="5">#REF!</definedName>
    <definedName name="Table_2._Country_X___Public_Sector_Financing_1" localSheetId="29">#REF!</definedName>
    <definedName name="Table_2._Country_X___Public_Sector_Financing_1" localSheetId="35">#REF!</definedName>
    <definedName name="Table_2._Country_X___Public_Sector_Financing_1" localSheetId="23">#REF!</definedName>
    <definedName name="Table_2._Country_X___Public_Sector_Financing_1" localSheetId="26">#REF!</definedName>
    <definedName name="Table_2._Country_X___Public_Sector_Financing_1">#REF!</definedName>
    <definedName name="Table_4SR" localSheetId="13">#REF!</definedName>
    <definedName name="Table_4SR" localSheetId="15">#REF!</definedName>
    <definedName name="Table_4SR" localSheetId="16">#REF!</definedName>
    <definedName name="Table_4SR" localSheetId="20">#REF!</definedName>
    <definedName name="Table_4SR" localSheetId="22">#REF!</definedName>
    <definedName name="Table_4SR" localSheetId="30">#REF!</definedName>
    <definedName name="Table_4SR" localSheetId="12">#REF!</definedName>
    <definedName name="Table_4SR" localSheetId="5">#REF!</definedName>
    <definedName name="Table_4SR" localSheetId="29">#REF!</definedName>
    <definedName name="Table_4SR" localSheetId="35">#REF!</definedName>
    <definedName name="Table_4SR" localSheetId="23">#REF!</definedName>
    <definedName name="Table_4SR" localSheetId="26">#REF!</definedName>
    <definedName name="Table_4SR">#REF!</definedName>
    <definedName name="Table_debt">[80]Table!$A$3:$AB$73</definedName>
    <definedName name="TABLE1" localSheetId="13">#REF!</definedName>
    <definedName name="TABLE1" localSheetId="15">#REF!</definedName>
    <definedName name="TABLE1" localSheetId="16">#REF!</definedName>
    <definedName name="TABLE1" localSheetId="20">#REF!</definedName>
    <definedName name="TABLE1" localSheetId="22">#REF!</definedName>
    <definedName name="TABLE1" localSheetId="30">#REF!</definedName>
    <definedName name="TABLE1" localSheetId="12">#REF!</definedName>
    <definedName name="TABLE1" localSheetId="5">#REF!</definedName>
    <definedName name="TABLE1" localSheetId="29">#REF!</definedName>
    <definedName name="TABLE1" localSheetId="35">#REF!</definedName>
    <definedName name="TABLE1" localSheetId="23">#REF!</definedName>
    <definedName name="TABLE1" localSheetId="26">#REF!</definedName>
    <definedName name="TABLE1">#REF!</definedName>
    <definedName name="Table1printarea" localSheetId="13">#REF!</definedName>
    <definedName name="Table1printarea" localSheetId="15">#REF!</definedName>
    <definedName name="Table1printarea" localSheetId="16">#REF!</definedName>
    <definedName name="Table1printarea" localSheetId="20">#REF!</definedName>
    <definedName name="Table1printarea" localSheetId="22">#REF!</definedName>
    <definedName name="Table1printarea" localSheetId="30">#REF!</definedName>
    <definedName name="Table1printarea" localSheetId="12">#REF!</definedName>
    <definedName name="Table1printarea" localSheetId="5">#REF!</definedName>
    <definedName name="Table1printarea" localSheetId="29">#REF!</definedName>
    <definedName name="Table1printarea" localSheetId="35">#REF!</definedName>
    <definedName name="Table1printarea" localSheetId="23">#REF!</definedName>
    <definedName name="Table1printarea" localSheetId="26">#REF!</definedName>
    <definedName name="Table1printarea">#REF!</definedName>
    <definedName name="table30" localSheetId="13">#REF!</definedName>
    <definedName name="table30" localSheetId="15">#REF!</definedName>
    <definedName name="table30" localSheetId="16">#REF!</definedName>
    <definedName name="table30" localSheetId="20">#REF!</definedName>
    <definedName name="table30" localSheetId="22">#REF!</definedName>
    <definedName name="table30" localSheetId="30">#REF!</definedName>
    <definedName name="table30" localSheetId="12">#REF!</definedName>
    <definedName name="table30" localSheetId="5">#REF!</definedName>
    <definedName name="table30" localSheetId="29">#REF!</definedName>
    <definedName name="table30" localSheetId="35">#REF!</definedName>
    <definedName name="table30" localSheetId="23">#REF!</definedName>
    <definedName name="table30" localSheetId="26">#REF!</definedName>
    <definedName name="table30">#REF!</definedName>
    <definedName name="TABLE31" localSheetId="13">#REF!</definedName>
    <definedName name="TABLE31" localSheetId="15">#REF!</definedName>
    <definedName name="TABLE31" localSheetId="16">#REF!</definedName>
    <definedName name="TABLE31" localSheetId="20">#REF!</definedName>
    <definedName name="TABLE31" localSheetId="22">#REF!</definedName>
    <definedName name="TABLE31" localSheetId="30">#REF!</definedName>
    <definedName name="TABLE31" localSheetId="12">#REF!</definedName>
    <definedName name="TABLE31" localSheetId="5">#REF!</definedName>
    <definedName name="TABLE31" localSheetId="29">#REF!</definedName>
    <definedName name="TABLE31" localSheetId="35">#REF!</definedName>
    <definedName name="TABLE31" localSheetId="23">#REF!</definedName>
    <definedName name="TABLE31" localSheetId="26">#REF!</definedName>
    <definedName name="TABLE31">#REF!</definedName>
    <definedName name="TABLE32" localSheetId="13">#REF!</definedName>
    <definedName name="TABLE32" localSheetId="15">#REF!</definedName>
    <definedName name="TABLE32" localSheetId="16">#REF!</definedName>
    <definedName name="TABLE32" localSheetId="20">#REF!</definedName>
    <definedName name="TABLE32" localSheetId="22">#REF!</definedName>
    <definedName name="TABLE32" localSheetId="30">#REF!</definedName>
    <definedName name="TABLE32" localSheetId="12">#REF!</definedName>
    <definedName name="TABLE32" localSheetId="5">#REF!</definedName>
    <definedName name="TABLE32" localSheetId="29">#REF!</definedName>
    <definedName name="TABLE32" localSheetId="35">#REF!</definedName>
    <definedName name="TABLE32" localSheetId="23">#REF!</definedName>
    <definedName name="TABLE32" localSheetId="26">#REF!</definedName>
    <definedName name="TABLE32">#REF!</definedName>
    <definedName name="TABLE33" localSheetId="13">#REF!</definedName>
    <definedName name="TABLE33" localSheetId="15">#REF!</definedName>
    <definedName name="TABLE33" localSheetId="16">#REF!</definedName>
    <definedName name="TABLE33" localSheetId="20">#REF!</definedName>
    <definedName name="TABLE33" localSheetId="22">#REF!</definedName>
    <definedName name="TABLE33" localSheetId="30">#REF!</definedName>
    <definedName name="TABLE33" localSheetId="12">#REF!</definedName>
    <definedName name="TABLE33" localSheetId="5">#REF!</definedName>
    <definedName name="TABLE33" localSheetId="29">#REF!</definedName>
    <definedName name="TABLE33" localSheetId="35">#REF!</definedName>
    <definedName name="TABLE33" localSheetId="23">#REF!</definedName>
    <definedName name="TABLE33" localSheetId="26">#REF!</definedName>
    <definedName name="TABLE33">#REF!</definedName>
    <definedName name="TABLE4" localSheetId="13">#REF!</definedName>
    <definedName name="TABLE4" localSheetId="15">#REF!</definedName>
    <definedName name="TABLE4" localSheetId="16">#REF!</definedName>
    <definedName name="TABLE4" localSheetId="20">#REF!</definedName>
    <definedName name="TABLE4" localSheetId="22">#REF!</definedName>
    <definedName name="TABLE4" localSheetId="30">#REF!</definedName>
    <definedName name="TABLE4" localSheetId="12">#REF!</definedName>
    <definedName name="TABLE4" localSheetId="5">#REF!</definedName>
    <definedName name="TABLE4" localSheetId="29">#REF!</definedName>
    <definedName name="TABLE4" localSheetId="35">#REF!</definedName>
    <definedName name="TABLE4" localSheetId="23">#REF!</definedName>
    <definedName name="TABLE4" localSheetId="26">#REF!</definedName>
    <definedName name="TABLE4">#REF!</definedName>
    <definedName name="table6" localSheetId="13">#REF!</definedName>
    <definedName name="table6" localSheetId="15">#REF!</definedName>
    <definedName name="table6" localSheetId="16">#REF!</definedName>
    <definedName name="table6" localSheetId="20">#REF!</definedName>
    <definedName name="table6" localSheetId="22">#REF!</definedName>
    <definedName name="table6" localSheetId="30">#REF!</definedName>
    <definedName name="table6" localSheetId="12">#REF!</definedName>
    <definedName name="table6" localSheetId="5">#REF!</definedName>
    <definedName name="table6" localSheetId="29">#REF!</definedName>
    <definedName name="table6" localSheetId="35">#REF!</definedName>
    <definedName name="table6" localSheetId="23">#REF!</definedName>
    <definedName name="table6" localSheetId="26">#REF!</definedName>
    <definedName name="table6">#REF!</definedName>
    <definedName name="table9" localSheetId="13">#REF!</definedName>
    <definedName name="table9" localSheetId="15">#REF!</definedName>
    <definedName name="table9" localSheetId="16">#REF!</definedName>
    <definedName name="table9" localSheetId="20">#REF!</definedName>
    <definedName name="table9" localSheetId="22">#REF!</definedName>
    <definedName name="table9" localSheetId="30">#REF!</definedName>
    <definedName name="table9" localSheetId="12">#REF!</definedName>
    <definedName name="table9" localSheetId="5">#REF!</definedName>
    <definedName name="table9" localSheetId="29">#REF!</definedName>
    <definedName name="table9" localSheetId="35">#REF!</definedName>
    <definedName name="table9" localSheetId="23">#REF!</definedName>
    <definedName name="table9" localSheetId="26">#REF!</definedName>
    <definedName name="table9">#REF!</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30"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38"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13">#REF!</definedName>
    <definedName name="TAME" localSheetId="15">#REF!</definedName>
    <definedName name="TAME" localSheetId="16">#REF!</definedName>
    <definedName name="TAME" localSheetId="20">#REF!</definedName>
    <definedName name="TAME" localSheetId="22">#REF!</definedName>
    <definedName name="TAME" localSheetId="30">#REF!</definedName>
    <definedName name="TAME" localSheetId="11">#REF!</definedName>
    <definedName name="TAME" localSheetId="12">#REF!</definedName>
    <definedName name="TAME" localSheetId="5">#REF!</definedName>
    <definedName name="TAME" localSheetId="29">#REF!</definedName>
    <definedName name="TAME" localSheetId="35">#REF!</definedName>
    <definedName name="TAME" localSheetId="23">#REF!</definedName>
    <definedName name="TAME" localSheetId="26">#REF!</definedName>
    <definedName name="TAME">#REF!</definedName>
    <definedName name="Tbl_GFN">[80]Table_GEF!$B$2:$T$53</definedName>
    <definedName name="tblChecks">[51]ErrCheck!$A$3:$E$5</definedName>
    <definedName name="tblLinks">[51]Links!$A$4:$F$33</definedName>
    <definedName name="TEMP" localSheetId="13">[81]Data!#REF!</definedName>
    <definedName name="TEMP" localSheetId="15">[81]Data!#REF!</definedName>
    <definedName name="TEMP" localSheetId="16">[81]Data!#REF!</definedName>
    <definedName name="TEMP" localSheetId="30">[81]Data!#REF!</definedName>
    <definedName name="TEMP" localSheetId="12">[81]Data!#REF!</definedName>
    <definedName name="TEMP" localSheetId="35">[81]Data!#REF!</definedName>
    <definedName name="TEMP" localSheetId="23">[81]Data!#REF!</definedName>
    <definedName name="TEMP">[81]Data!#REF!</definedName>
    <definedName name="tempo_kles" localSheetId="13">[30]Graf14_Graf15!#REF!</definedName>
    <definedName name="tempo_kles" localSheetId="15">[30]Graf14_Graf15!#REF!</definedName>
    <definedName name="tempo_kles" localSheetId="16">[30]Graf14_Graf15!#REF!</definedName>
    <definedName name="tempo_kles" localSheetId="12">[30]Graf14_Graf15!#REF!</definedName>
    <definedName name="tempo_kles" localSheetId="35">[30]Graf14_Graf15!#REF!</definedName>
    <definedName name="tempo_kles" localSheetId="23">[30]Graf14_Graf15!#REF!</definedName>
    <definedName name="tempo_kles">[30]Graf14_Graf15!#REF!</definedName>
    <definedName name="tempo_kles_2" localSheetId="13">[30]Graf14_Graf15!#REF!</definedName>
    <definedName name="tempo_kles_2" localSheetId="15">[30]Graf14_Graf15!#REF!</definedName>
    <definedName name="tempo_kles_2" localSheetId="16">[30]Graf14_Graf15!#REF!</definedName>
    <definedName name="tempo_kles_2" localSheetId="12">[30]Graf14_Graf15!#REF!</definedName>
    <definedName name="tempo_kles_2" localSheetId="35">[30]Graf14_Graf15!#REF!</definedName>
    <definedName name="tempo_kles_2" localSheetId="23">[30]Graf14_Graf15!#REF!</definedName>
    <definedName name="tempo_kles_2">[30]Graf14_Graf15!#REF!</definedName>
    <definedName name="text" localSheetId="3" hidden="1">{#N/A,#N/A,FALSE,"CB";#N/A,#N/A,FALSE,"CMB";#N/A,#N/A,FALSE,"BSYS";#N/A,#N/A,FALSE,"NBFI";#N/A,#N/A,FALSE,"FSYS"}</definedName>
    <definedName name="text" localSheetId="13" hidden="1">{#N/A,#N/A,FALSE,"CB";#N/A,#N/A,FALSE,"CMB";#N/A,#N/A,FALSE,"BSYS";#N/A,#N/A,FALSE,"NBFI";#N/A,#N/A,FALSE,"FSYS"}</definedName>
    <definedName name="text" localSheetId="15" hidden="1">{#N/A,#N/A,FALSE,"CB";#N/A,#N/A,FALSE,"CMB";#N/A,#N/A,FALSE,"BSYS";#N/A,#N/A,FALSE,"NBFI";#N/A,#N/A,FALSE,"FSYS"}</definedName>
    <definedName name="text" localSheetId="16" hidden="1">{#N/A,#N/A,FALSE,"CB";#N/A,#N/A,FALSE,"CMB";#N/A,#N/A,FALSE,"BSYS";#N/A,#N/A,FALSE,"NBFI";#N/A,#N/A,FALSE,"FSYS"}</definedName>
    <definedName name="text" localSheetId="20" hidden="1">{#N/A,#N/A,FALSE,"CB";#N/A,#N/A,FALSE,"CMB";#N/A,#N/A,FALSE,"BSYS";#N/A,#N/A,FALSE,"NBFI";#N/A,#N/A,FALSE,"FSYS"}</definedName>
    <definedName name="text" localSheetId="21" hidden="1">{#N/A,#N/A,FALSE,"CB";#N/A,#N/A,FALSE,"CMB";#N/A,#N/A,FALSE,"BSYS";#N/A,#N/A,FALSE,"NBFI";#N/A,#N/A,FALSE,"FSYS"}</definedName>
    <definedName name="text" localSheetId="22" hidden="1">{#N/A,#N/A,FALSE,"CB";#N/A,#N/A,FALSE,"CMB";#N/A,#N/A,FALSE,"BSYS";#N/A,#N/A,FALSE,"NBFI";#N/A,#N/A,FALSE,"FSYS"}</definedName>
    <definedName name="text" localSheetId="24" hidden="1">{#N/A,#N/A,FALSE,"CB";#N/A,#N/A,FALSE,"CMB";#N/A,#N/A,FALSE,"BSYS";#N/A,#N/A,FALSE,"NBFI";#N/A,#N/A,FALSE,"FSYS"}</definedName>
    <definedName name="text" localSheetId="25" hidden="1">{#N/A,#N/A,FALSE,"CB";#N/A,#N/A,FALSE,"CMB";#N/A,#N/A,FALSE,"BSYS";#N/A,#N/A,FALSE,"NBFI";#N/A,#N/A,FALSE,"FSYS"}</definedName>
    <definedName name="text" localSheetId="30" hidden="1">{#N/A,#N/A,FALSE,"CB";#N/A,#N/A,FALSE,"CMB";#N/A,#N/A,FALSE,"BSYS";#N/A,#N/A,FALSE,"NBFI";#N/A,#N/A,FALSE,"FSYS"}</definedName>
    <definedName name="text" localSheetId="4" hidden="1">{#N/A,#N/A,FALSE,"CB";#N/A,#N/A,FALSE,"CMB";#N/A,#N/A,FALSE,"BSYS";#N/A,#N/A,FALSE,"NBFI";#N/A,#N/A,FALSE,"FSYS"}</definedName>
    <definedName name="text" localSheetId="6" hidden="1">{#N/A,#N/A,FALSE,"CB";#N/A,#N/A,FALSE,"CMB";#N/A,#N/A,FALSE,"BSYS";#N/A,#N/A,FALSE,"NBFI";#N/A,#N/A,FALSE,"FSYS"}</definedName>
    <definedName name="text" localSheetId="10" hidden="1">{#N/A,#N/A,FALSE,"CB";#N/A,#N/A,FALSE,"CMB";#N/A,#N/A,FALSE,"BSYS";#N/A,#N/A,FALSE,"NBFI";#N/A,#N/A,FALSE,"FSYS"}</definedName>
    <definedName name="text" localSheetId="11" hidden="1">{#N/A,#N/A,FALSE,"CB";#N/A,#N/A,FALSE,"CMB";#N/A,#N/A,FALSE,"BSYS";#N/A,#N/A,FALSE,"NBFI";#N/A,#N/A,FALSE,"FSYS"}</definedName>
    <definedName name="text" localSheetId="12" hidden="1">{#N/A,#N/A,FALSE,"CB";#N/A,#N/A,FALSE,"CMB";#N/A,#N/A,FALSE,"BSYS";#N/A,#N/A,FALSE,"NBFI";#N/A,#N/A,FALSE,"FSYS"}</definedName>
    <definedName name="text" localSheetId="38" hidden="1">{#N/A,#N/A,FALSE,"CB";#N/A,#N/A,FALSE,"CMB";#N/A,#N/A,FALSE,"BSYS";#N/A,#N/A,FALSE,"NBFI";#N/A,#N/A,FALSE,"FSYS"}</definedName>
    <definedName name="text" localSheetId="5" hidden="1">{#N/A,#N/A,FALSE,"CB";#N/A,#N/A,FALSE,"CMB";#N/A,#N/A,FALSE,"BSYS";#N/A,#N/A,FALSE,"NBFI";#N/A,#N/A,FALSE,"FSYS"}</definedName>
    <definedName name="text" localSheetId="29" hidden="1">{#N/A,#N/A,FALSE,"CB";#N/A,#N/A,FALSE,"CMB";#N/A,#N/A,FALSE,"BSYS";#N/A,#N/A,FALSE,"NBFI";#N/A,#N/A,FALSE,"FSYS"}</definedName>
    <definedName name="text" localSheetId="33" hidden="1">{#N/A,#N/A,FALSE,"CB";#N/A,#N/A,FALSE,"CMB";#N/A,#N/A,FALSE,"BSYS";#N/A,#N/A,FALSE,"NBFI";#N/A,#N/A,FALSE,"FSYS"}</definedName>
    <definedName name="text" localSheetId="26" hidden="1">{#N/A,#N/A,FALSE,"CB";#N/A,#N/A,FALSE,"CMB";#N/A,#N/A,FALSE,"BSYS";#N/A,#N/A,FALSE,"NBFI";#N/A,#N/A,FALSE,"FSYS"}</definedName>
    <definedName name="text" hidden="1">{#N/A,#N/A,FALSE,"CB";#N/A,#N/A,FALSE,"CMB";#N/A,#N/A,FALSE,"BSYS";#N/A,#N/A,FALSE,"NBFI";#N/A,#N/A,FALSE,"FSYS"}</definedName>
    <definedName name="TMG_D">[29]Q5!$E$23:$AH$23</definedName>
    <definedName name="TMGO">#N/A</definedName>
    <definedName name="TOWEO" localSheetId="13">#REF!</definedName>
    <definedName name="TOWEO" localSheetId="15">#REF!</definedName>
    <definedName name="TOWEO" localSheetId="16">#REF!</definedName>
    <definedName name="TOWEO" localSheetId="20">#REF!</definedName>
    <definedName name="TOWEO" localSheetId="22">#REF!</definedName>
    <definedName name="TOWEO" localSheetId="30">#REF!</definedName>
    <definedName name="TOWEO" localSheetId="12">#REF!</definedName>
    <definedName name="TOWEO" localSheetId="5">#REF!</definedName>
    <definedName name="TOWEO" localSheetId="29">#REF!</definedName>
    <definedName name="TOWEO" localSheetId="35">#REF!</definedName>
    <definedName name="TOWEO" localSheetId="23">#REF!</definedName>
    <definedName name="TOWEO" localSheetId="26">#REF!</definedName>
    <definedName name="TOWEO">#REF!</definedName>
    <definedName name="TRADE3" localSheetId="13">[1]Trade!#REF!</definedName>
    <definedName name="TRADE3" localSheetId="15">[1]Trade!#REF!</definedName>
    <definedName name="TRADE3" localSheetId="16">[1]Trade!#REF!</definedName>
    <definedName name="TRADE3" localSheetId="20">[1]Trade!#REF!</definedName>
    <definedName name="TRADE3" localSheetId="11">[1]Trade!#REF!</definedName>
    <definedName name="TRADE3" localSheetId="12">[1]Trade!#REF!</definedName>
    <definedName name="TRADE3" localSheetId="35">[1]Trade!#REF!</definedName>
    <definedName name="TRADE3" localSheetId="23">[1]Trade!#REF!</definedName>
    <definedName name="TRADE3">[1]Trade!#REF!</definedName>
    <definedName name="trans" localSheetId="13">#REF!</definedName>
    <definedName name="trans" localSheetId="15">#REF!</definedName>
    <definedName name="trans" localSheetId="16">#REF!</definedName>
    <definedName name="trans" localSheetId="20">#REF!</definedName>
    <definedName name="trans" localSheetId="22">#REF!</definedName>
    <definedName name="trans" localSheetId="30">#REF!</definedName>
    <definedName name="trans" localSheetId="12">#REF!</definedName>
    <definedName name="trans" localSheetId="5">#REF!</definedName>
    <definedName name="trans" localSheetId="29">#REF!</definedName>
    <definedName name="trans" localSheetId="35">#REF!</definedName>
    <definedName name="trans" localSheetId="23">#REF!</definedName>
    <definedName name="trans" localSheetId="26">#REF!</definedName>
    <definedName name="trans">#REF!</definedName>
    <definedName name="Transfer_check" localSheetId="13">#REF!</definedName>
    <definedName name="Transfer_check" localSheetId="15">#REF!</definedName>
    <definedName name="Transfer_check" localSheetId="16">#REF!</definedName>
    <definedName name="Transfer_check" localSheetId="20">#REF!</definedName>
    <definedName name="Transfer_check" localSheetId="22">#REF!</definedName>
    <definedName name="Transfer_check" localSheetId="30">#REF!</definedName>
    <definedName name="Transfer_check" localSheetId="12">#REF!</definedName>
    <definedName name="Transfer_check" localSheetId="5">#REF!</definedName>
    <definedName name="Transfer_check" localSheetId="29">#REF!</definedName>
    <definedName name="Transfer_check" localSheetId="35">#REF!</definedName>
    <definedName name="Transfer_check" localSheetId="23">#REF!</definedName>
    <definedName name="Transfer_check" localSheetId="26">#REF!</definedName>
    <definedName name="Transfer_check">#REF!</definedName>
    <definedName name="TRANSNAVE" localSheetId="13">#REF!</definedName>
    <definedName name="TRANSNAVE" localSheetId="15">#REF!</definedName>
    <definedName name="TRANSNAVE" localSheetId="16">#REF!</definedName>
    <definedName name="TRANSNAVE" localSheetId="20">#REF!</definedName>
    <definedName name="TRANSNAVE" localSheetId="22">#REF!</definedName>
    <definedName name="TRANSNAVE" localSheetId="30">#REF!</definedName>
    <definedName name="TRANSNAVE" localSheetId="12">#REF!</definedName>
    <definedName name="TRANSNAVE" localSheetId="5">#REF!</definedName>
    <definedName name="TRANSNAVE" localSheetId="29">#REF!</definedName>
    <definedName name="TRANSNAVE" localSheetId="35">#REF!</definedName>
    <definedName name="TRANSNAVE" localSheetId="23">#REF!</definedName>
    <definedName name="TRANSNAVE" localSheetId="26">#REF!</definedName>
    <definedName name="TRANSNAVE">#REF!</definedName>
    <definedName name="tt" localSheetId="3" hidden="1">{"Tab1",#N/A,FALSE,"P";"Tab2",#N/A,FALSE,"P"}</definedName>
    <definedName name="tt" localSheetId="13" hidden="1">{"Tab1",#N/A,FALSE,"P";"Tab2",#N/A,FALSE,"P"}</definedName>
    <definedName name="tt" localSheetId="15" hidden="1">{"Tab1",#N/A,FALSE,"P";"Tab2",#N/A,FALSE,"P"}</definedName>
    <definedName name="tt" localSheetId="16" hidden="1">{"Tab1",#N/A,FALSE,"P";"Tab2",#N/A,FALSE,"P"}</definedName>
    <definedName name="tt" localSheetId="20" hidden="1">{"Tab1",#N/A,FALSE,"P";"Tab2",#N/A,FALSE,"P"}</definedName>
    <definedName name="tt" localSheetId="21" hidden="1">{"Tab1",#N/A,FALSE,"P";"Tab2",#N/A,FALSE,"P"}</definedName>
    <definedName name="tt" localSheetId="22" hidden="1">{"Tab1",#N/A,FALSE,"P";"Tab2",#N/A,FALSE,"P"}</definedName>
    <definedName name="tt" localSheetId="24" hidden="1">{"Tab1",#N/A,FALSE,"P";"Tab2",#N/A,FALSE,"P"}</definedName>
    <definedName name="tt" localSheetId="25" hidden="1">{"Tab1",#N/A,FALSE,"P";"Tab2",#N/A,FALSE,"P"}</definedName>
    <definedName name="tt" localSheetId="30"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1" hidden="1">{"Tab1",#N/A,FALSE,"P";"Tab2",#N/A,FALSE,"P"}</definedName>
    <definedName name="tt" localSheetId="12" hidden="1">{"Tab1",#N/A,FALSE,"P";"Tab2",#N/A,FALSE,"P"}</definedName>
    <definedName name="tt" localSheetId="38" hidden="1">{"Tab1",#N/A,FALSE,"P";"Tab2",#N/A,FALSE,"P"}</definedName>
    <definedName name="tt" localSheetId="5" hidden="1">{"Tab1",#N/A,FALSE,"P";"Tab2",#N/A,FALSE,"P"}</definedName>
    <definedName name="tt" localSheetId="29" hidden="1">{"Tab1",#N/A,FALSE,"P";"Tab2",#N/A,FALSE,"P"}</definedName>
    <definedName name="tt" localSheetId="33" hidden="1">{"Tab1",#N/A,FALSE,"P";"Tab2",#N/A,FALSE,"P"}</definedName>
    <definedName name="tt" localSheetId="35" hidden="1">{"Tab1",#N/A,FALSE,"P";"Tab2",#N/A,FALSE,"P"}</definedName>
    <definedName name="tt" localSheetId="26" hidden="1">{"Tab1",#N/A,FALSE,"P";"Tab2",#N/A,FALSE,"P"}</definedName>
    <definedName name="tt" hidden="1">{"Tab1",#N/A,FALSE,"P";"Tab2",#N/A,FALSE,"P"}</definedName>
    <definedName name="ttt" localSheetId="3" hidden="1">{"Tab1",#N/A,FALSE,"P";"Tab2",#N/A,FALSE,"P"}</definedName>
    <definedName name="ttt" localSheetId="13" hidden="1">{"Tab1",#N/A,FALSE,"P";"Tab2",#N/A,FALSE,"P"}</definedName>
    <definedName name="ttt" localSheetId="15" hidden="1">{"Tab1",#N/A,FALSE,"P";"Tab2",#N/A,FALSE,"P"}</definedName>
    <definedName name="ttt" localSheetId="16" hidden="1">{"Tab1",#N/A,FALSE,"P";"Tab2",#N/A,FALSE,"P"}</definedName>
    <definedName name="ttt" localSheetId="20" hidden="1">{"Tab1",#N/A,FALSE,"P";"Tab2",#N/A,FALSE,"P"}</definedName>
    <definedName name="ttt" localSheetId="21" hidden="1">{"Tab1",#N/A,FALSE,"P";"Tab2",#N/A,FALSE,"P"}</definedName>
    <definedName name="ttt" localSheetId="22" hidden="1">{"Tab1",#N/A,FALSE,"P";"Tab2",#N/A,FALSE,"P"}</definedName>
    <definedName name="ttt" localSheetId="24" hidden="1">{"Tab1",#N/A,FALSE,"P";"Tab2",#N/A,FALSE,"P"}</definedName>
    <definedName name="ttt" localSheetId="25" hidden="1">{"Tab1",#N/A,FALSE,"P";"Tab2",#N/A,FALSE,"P"}</definedName>
    <definedName name="ttt" localSheetId="30"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1" hidden="1">{"Tab1",#N/A,FALSE,"P";"Tab2",#N/A,FALSE,"P"}</definedName>
    <definedName name="ttt" localSheetId="12" hidden="1">{"Tab1",#N/A,FALSE,"P";"Tab2",#N/A,FALSE,"P"}</definedName>
    <definedName name="ttt" localSheetId="38" hidden="1">{"Tab1",#N/A,FALSE,"P";"Tab2",#N/A,FALSE,"P"}</definedName>
    <definedName name="ttt" localSheetId="5" hidden="1">{"Tab1",#N/A,FALSE,"P";"Tab2",#N/A,FALSE,"P"}</definedName>
    <definedName name="ttt" localSheetId="29" hidden="1">{"Tab1",#N/A,FALSE,"P";"Tab2",#N/A,FALSE,"P"}</definedName>
    <definedName name="ttt" localSheetId="33" hidden="1">{"Tab1",#N/A,FALSE,"P";"Tab2",#N/A,FALSE,"P"}</definedName>
    <definedName name="ttt" localSheetId="35" hidden="1">{"Tab1",#N/A,FALSE,"P";"Tab2",#N/A,FALSE,"P"}</definedName>
    <definedName name="ttt" localSheetId="26" hidden="1">{"Tab1",#N/A,FALSE,"P";"Tab2",#N/A,FALSE,"P"}</definedName>
    <definedName name="ttt" hidden="1">{"Tab1",#N/A,FALSE,"P";"Tab2",#N/A,FALSE,"P"}</definedName>
    <definedName name="ttttt" localSheetId="13" hidden="1">[65]M!#REF!</definedName>
    <definedName name="ttttt" localSheetId="15" hidden="1">[65]M!#REF!</definedName>
    <definedName name="ttttt" localSheetId="16" hidden="1">[65]M!#REF!</definedName>
    <definedName name="ttttt" localSheetId="12" hidden="1">[65]M!#REF!</definedName>
    <definedName name="ttttt" localSheetId="38" hidden="1">[65]M!#REF!</definedName>
    <definedName name="ttttt" localSheetId="35" hidden="1">[65]M!#REF!</definedName>
    <definedName name="ttttt" localSheetId="23" hidden="1">[65]M!#REF!</definedName>
    <definedName name="ttttt" hidden="1">[65]M!#REF!</definedName>
    <definedName name="TTTTTTTTTTTT" localSheetId="35">#N/A</definedName>
    <definedName name="TTTTTTTTTTTT">[24]!TTTTTTTTTTTT</definedName>
    <definedName name="TXG_D">#N/A</definedName>
    <definedName name="TXGO">#N/A</definedName>
    <definedName name="u163lnulcm_x_et.m" localSheetId="13">[37]monthly!#REF!</definedName>
    <definedName name="u163lnulcm_x_et.m" localSheetId="15">[37]monthly!#REF!</definedName>
    <definedName name="u163lnulcm_x_et.m" localSheetId="16">[37]monthly!#REF!</definedName>
    <definedName name="u163lnulcm_x_et.m" localSheetId="20">[37]monthly!#REF!</definedName>
    <definedName name="u163lnulcm_x_et.m" localSheetId="21">[37]monthly!#REF!</definedName>
    <definedName name="u163lnulcm_x_et.m" localSheetId="22">[37]monthly!#REF!</definedName>
    <definedName name="u163lnulcm_x_et.m" localSheetId="30">[37]monthly!#REF!</definedName>
    <definedName name="u163lnulcm_x_et.m" localSheetId="12">[37]monthly!#REF!</definedName>
    <definedName name="u163lnulcm_x_et.m" localSheetId="29">[37]monthly!#REF!</definedName>
    <definedName name="u163lnulcm_x_et.m" localSheetId="35">[38]monthly!#REF!</definedName>
    <definedName name="u163lnulcm_x_et.m" localSheetId="23">[37]monthly!#REF!</definedName>
    <definedName name="u163lnulcm_x_et.m" localSheetId="26">[37]monthly!#REF!</definedName>
    <definedName name="u163lnulcm_x_et.m">[37]monthly!#REF!</definedName>
    <definedName name="UB_2" localSheetId="3">[60]makro!$C$14</definedName>
    <definedName name="UB_2" localSheetId="20">[61]makro!$C$14</definedName>
    <definedName name="UB_2" localSheetId="24">[61]makro!$C$14</definedName>
    <definedName name="UB_2" localSheetId="25">[61]makro!$C$14</definedName>
    <definedName name="UB_2" localSheetId="4">[60]makro!$C$14</definedName>
    <definedName name="UB_2" localSheetId="6">[60]makro!$C$14</definedName>
    <definedName name="UB_2" localSheetId="10">[60]makro!$C$14</definedName>
    <definedName name="UB_2" localSheetId="5">[60]makro!$C$14</definedName>
    <definedName name="UB_2">[61]makro!$C$14</definedName>
    <definedName name="UB_2n" localSheetId="3">[60]makro!$C$36</definedName>
    <definedName name="UB_2n" localSheetId="20">[61]makro!$C$36</definedName>
    <definedName name="UB_2n" localSheetId="24">[61]makro!$C$36</definedName>
    <definedName name="UB_2n" localSheetId="25">[61]makro!$C$36</definedName>
    <definedName name="UB_2n" localSheetId="4">[60]makro!$C$36</definedName>
    <definedName name="UB_2n" localSheetId="6">[60]makro!$C$36</definedName>
    <definedName name="UB_2n" localSheetId="10">[60]makro!$C$36</definedName>
    <definedName name="UB_2n" localSheetId="5">[60]makro!$C$36</definedName>
    <definedName name="UB_2n">[61]makro!$C$36</definedName>
    <definedName name="UB_3" localSheetId="3">[60]makro!$D$14</definedName>
    <definedName name="UB_3" localSheetId="20">[61]makro!$D$14</definedName>
    <definedName name="UB_3" localSheetId="24">[61]makro!$D$14</definedName>
    <definedName name="UB_3" localSheetId="25">[61]makro!$D$14</definedName>
    <definedName name="UB_3" localSheetId="4">[60]makro!$D$14</definedName>
    <definedName name="UB_3" localSheetId="6">[60]makro!$D$14</definedName>
    <definedName name="UB_3" localSheetId="10">[60]makro!$D$14</definedName>
    <definedName name="UB_3" localSheetId="5">[60]makro!$D$14</definedName>
    <definedName name="UB_3">[61]makro!$D$14</definedName>
    <definedName name="UB_3n" localSheetId="3">[60]makro!$D$36</definedName>
    <definedName name="UB_3n" localSheetId="20">[61]makro!$D$36</definedName>
    <definedName name="UB_3n" localSheetId="24">[61]makro!$D$36</definedName>
    <definedName name="UB_3n" localSheetId="25">[61]makro!$D$36</definedName>
    <definedName name="UB_3n" localSheetId="4">[60]makro!$D$36</definedName>
    <definedName name="UB_3n" localSheetId="6">[60]makro!$D$36</definedName>
    <definedName name="UB_3n" localSheetId="10">[60]makro!$D$36</definedName>
    <definedName name="UB_3n" localSheetId="5">[60]makro!$D$36</definedName>
    <definedName name="UB_3n">[61]makro!$D$36</definedName>
    <definedName name="UB_4" localSheetId="3">[60]makro!$E$14</definedName>
    <definedName name="UB_4" localSheetId="20">[61]makro!$E$14</definedName>
    <definedName name="UB_4" localSheetId="24">[61]makro!$E$14</definedName>
    <definedName name="UB_4" localSheetId="25">[61]makro!$E$14</definedName>
    <definedName name="UB_4" localSheetId="4">[60]makro!$E$14</definedName>
    <definedName name="UB_4" localSheetId="6">[60]makro!$E$14</definedName>
    <definedName name="UB_4" localSheetId="10">[60]makro!$E$14</definedName>
    <definedName name="UB_4" localSheetId="5">[60]makro!$E$14</definedName>
    <definedName name="UB_4">[61]makro!$E$14</definedName>
    <definedName name="UB_4n" localSheetId="3">[60]makro!$E$36</definedName>
    <definedName name="UB_4n" localSheetId="20">[61]makro!$E$36</definedName>
    <definedName name="UB_4n" localSheetId="24">[61]makro!$E$36</definedName>
    <definedName name="UB_4n" localSheetId="25">[61]makro!$E$36</definedName>
    <definedName name="UB_4n" localSheetId="4">[60]makro!$E$36</definedName>
    <definedName name="UB_4n" localSheetId="6">[60]makro!$E$36</definedName>
    <definedName name="UB_4n" localSheetId="10">[60]makro!$E$36</definedName>
    <definedName name="UB_4n" localSheetId="5">[60]makro!$E$36</definedName>
    <definedName name="UB_4n">[61]makro!$E$36</definedName>
    <definedName name="UB_5" localSheetId="3">[60]makro!$F$14</definedName>
    <definedName name="UB_5" localSheetId="20">[61]makro!$F$14</definedName>
    <definedName name="UB_5" localSheetId="24">[61]makro!$F$14</definedName>
    <definedName name="UB_5" localSheetId="25">[61]makro!$F$14</definedName>
    <definedName name="UB_5" localSheetId="4">[60]makro!$F$14</definedName>
    <definedName name="UB_5" localSheetId="6">[60]makro!$F$14</definedName>
    <definedName name="UB_5" localSheetId="10">[60]makro!$F$14</definedName>
    <definedName name="UB_5" localSheetId="5">[60]makro!$F$14</definedName>
    <definedName name="UB_5">[61]makro!$F$14</definedName>
    <definedName name="UB_5n" localSheetId="3">[60]makro!$F$36</definedName>
    <definedName name="UB_5n" localSheetId="20">[61]makro!$F$36</definedName>
    <definedName name="UB_5n" localSheetId="24">[61]makro!$F$36</definedName>
    <definedName name="UB_5n" localSheetId="25">[61]makro!$F$36</definedName>
    <definedName name="UB_5n" localSheetId="4">[60]makro!$F$36</definedName>
    <definedName name="UB_5n" localSheetId="6">[60]makro!$F$36</definedName>
    <definedName name="UB_5n" localSheetId="10">[60]makro!$F$36</definedName>
    <definedName name="UB_5n" localSheetId="5">[60]makro!$F$36</definedName>
    <definedName name="UB_5n">[61]makro!$F$36</definedName>
    <definedName name="UB_6" localSheetId="3">[60]makro!$G$14</definedName>
    <definedName name="UB_6" localSheetId="20">[61]makro!$G$14</definedName>
    <definedName name="UB_6" localSheetId="24">[61]makro!$G$14</definedName>
    <definedName name="UB_6" localSheetId="25">[61]makro!$G$14</definedName>
    <definedName name="UB_6" localSheetId="4">[60]makro!$G$14</definedName>
    <definedName name="UB_6" localSheetId="6">[60]makro!$G$14</definedName>
    <definedName name="UB_6" localSheetId="10">[60]makro!$G$14</definedName>
    <definedName name="UB_6" localSheetId="5">[60]makro!$G$14</definedName>
    <definedName name="UB_6">[61]makro!$G$14</definedName>
    <definedName name="UB_6n" localSheetId="3">[60]makro!$G$36</definedName>
    <definedName name="UB_6n" localSheetId="20">[61]makro!$G$36</definedName>
    <definedName name="UB_6n" localSheetId="24">[61]makro!$G$36</definedName>
    <definedName name="UB_6n" localSheetId="25">[61]makro!$G$36</definedName>
    <definedName name="UB_6n" localSheetId="4">[60]makro!$G$36</definedName>
    <definedName name="UB_6n" localSheetId="6">[60]makro!$G$36</definedName>
    <definedName name="UB_6n" localSheetId="10">[60]makro!$G$36</definedName>
    <definedName name="UB_6n" localSheetId="5">[60]makro!$G$36</definedName>
    <definedName name="UB_6n">[61]makro!$G$36</definedName>
    <definedName name="ULC_CZ" localSheetId="35">[6]REER!$BU$144:$BU$206</definedName>
    <definedName name="ULC_CZ">[23]REER!$BU$144:$BU$206</definedName>
    <definedName name="ULC_PART" localSheetId="35">[6]REER!$BR$144:$BR$206</definedName>
    <definedName name="ULC_PART">[23]REER!$BR$144:$BR$206</definedName>
    <definedName name="Universities" localSheetId="13">#REF!</definedName>
    <definedName name="Universities" localSheetId="15">#REF!</definedName>
    <definedName name="Universities" localSheetId="16">#REF!</definedName>
    <definedName name="Universities" localSheetId="20">#REF!</definedName>
    <definedName name="Universities" localSheetId="22">#REF!</definedName>
    <definedName name="Universities" localSheetId="30">#REF!</definedName>
    <definedName name="Universities" localSheetId="12">#REF!</definedName>
    <definedName name="Universities" localSheetId="5">#REF!</definedName>
    <definedName name="Universities" localSheetId="29">#REF!</definedName>
    <definedName name="Universities" localSheetId="35">#REF!</definedName>
    <definedName name="Universities" localSheetId="23">#REF!</definedName>
    <definedName name="Universities" localSheetId="26">#REF!</definedName>
    <definedName name="Universities">#REF!</definedName>
    <definedName name="UPee_2" localSheetId="13">[30]Graf14_Graf15!#REF!</definedName>
    <definedName name="UPee_2" localSheetId="15">[30]Graf14_Graf15!#REF!</definedName>
    <definedName name="UPee_2" localSheetId="16">[30]Graf14_Graf15!#REF!</definedName>
    <definedName name="UPee_2" localSheetId="20">[30]Graf14_Graf15!#REF!</definedName>
    <definedName name="UPee_2" localSheetId="12">[30]Graf14_Graf15!#REF!</definedName>
    <definedName name="UPee_2" localSheetId="35">[30]Graf14_Graf15!#REF!</definedName>
    <definedName name="UPee_2" localSheetId="23">[30]Graf14_Graf15!#REF!</definedName>
    <definedName name="UPee_2">[30]Graf14_Graf15!#REF!</definedName>
    <definedName name="UPer_2" localSheetId="13">[30]Graf14_Graf15!#REF!</definedName>
    <definedName name="UPer_2" localSheetId="15">[30]Graf14_Graf15!#REF!</definedName>
    <definedName name="UPer_2" localSheetId="16">[30]Graf14_Graf15!#REF!</definedName>
    <definedName name="UPer_2" localSheetId="12">[30]Graf14_Graf15!#REF!</definedName>
    <definedName name="UPer_2" localSheetId="35">[30]Graf14_Graf15!#REF!</definedName>
    <definedName name="UPer_2" localSheetId="23">[30]Graf14_Graf15!#REF!</definedName>
    <definedName name="UPer_2">[30]Graf14_Graf15!#REF!</definedName>
    <definedName name="Uruguay">'[82]PDR vulnerability table'!$A$3:$E$65</definedName>
    <definedName name="USERNAME" localSheetId="13">#REF!</definedName>
    <definedName name="USERNAME" localSheetId="15">#REF!</definedName>
    <definedName name="USERNAME" localSheetId="16">#REF!</definedName>
    <definedName name="USERNAME" localSheetId="20">#REF!</definedName>
    <definedName name="USERNAME" localSheetId="22">#REF!</definedName>
    <definedName name="USERNAME" localSheetId="30">#REF!</definedName>
    <definedName name="USERNAME" localSheetId="12">#REF!</definedName>
    <definedName name="USERNAME" localSheetId="5">#REF!</definedName>
    <definedName name="USERNAME" localSheetId="29">#REF!</definedName>
    <definedName name="USERNAME" localSheetId="35">#REF!</definedName>
    <definedName name="USERNAME" localSheetId="23">#REF!</definedName>
    <definedName name="USERNAME" localSheetId="26">#REF!</definedName>
    <definedName name="USERNAME">#REF!</definedName>
    <definedName name="uu" localSheetId="3" hidden="1">{"Riqfin97",#N/A,FALSE,"Tran";"Riqfinpro",#N/A,FALSE,"Tran"}</definedName>
    <definedName name="uu" localSheetId="13" hidden="1">{"Riqfin97",#N/A,FALSE,"Tran";"Riqfinpro",#N/A,FALSE,"Tran"}</definedName>
    <definedName name="uu" localSheetId="15" hidden="1">{"Riqfin97",#N/A,FALSE,"Tran";"Riqfinpro",#N/A,FALSE,"Tran"}</definedName>
    <definedName name="uu" localSheetId="16" hidden="1">{"Riqfin97",#N/A,FALSE,"Tran";"Riqfinpro",#N/A,FALSE,"Tran"}</definedName>
    <definedName name="uu" localSheetId="20" hidden="1">{"Riqfin97",#N/A,FALSE,"Tran";"Riqfinpro",#N/A,FALSE,"Tran"}</definedName>
    <definedName name="uu" localSheetId="21" hidden="1">{"Riqfin97",#N/A,FALSE,"Tran";"Riqfinpro",#N/A,FALSE,"Tran"}</definedName>
    <definedName name="uu" localSheetId="22" hidden="1">{"Riqfin97",#N/A,FALSE,"Tran";"Riqfinpro",#N/A,FALSE,"Tran"}</definedName>
    <definedName name="uu" localSheetId="24" hidden="1">{"Riqfin97",#N/A,FALSE,"Tran";"Riqfinpro",#N/A,FALSE,"Tran"}</definedName>
    <definedName name="uu" localSheetId="25" hidden="1">{"Riqfin97",#N/A,FALSE,"Tran";"Riqfinpro",#N/A,FALSE,"Tran"}</definedName>
    <definedName name="uu" localSheetId="30"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1" hidden="1">{"Riqfin97",#N/A,FALSE,"Tran";"Riqfinpro",#N/A,FALSE,"Tran"}</definedName>
    <definedName name="uu" localSheetId="12" hidden="1">{"Riqfin97",#N/A,FALSE,"Tran";"Riqfinpro",#N/A,FALSE,"Tran"}</definedName>
    <definedName name="uu" localSheetId="38" hidden="1">{"Riqfin97",#N/A,FALSE,"Tran";"Riqfinpro",#N/A,FALSE,"Tran"}</definedName>
    <definedName name="uu" localSheetId="5" hidden="1">{"Riqfin97",#N/A,FALSE,"Tran";"Riqfinpro",#N/A,FALSE,"Tran"}</definedName>
    <definedName name="uu" localSheetId="29" hidden="1">{"Riqfin97",#N/A,FALSE,"Tran";"Riqfinpro",#N/A,FALSE,"Tran"}</definedName>
    <definedName name="uu" localSheetId="33" hidden="1">{"Riqfin97",#N/A,FALSE,"Tran";"Riqfinpro",#N/A,FALSE,"Tran"}</definedName>
    <definedName name="uu" localSheetId="35" hidden="1">{"Riqfin97",#N/A,FALSE,"Tran";"Riqfinpro",#N/A,FALSE,"Tran"}</definedName>
    <definedName name="uu" localSheetId="26" hidden="1">{"Riqfin97",#N/A,FALSE,"Tran";"Riqfinpro",#N/A,FALSE,"Tran"}</definedName>
    <definedName name="uu" hidden="1">{"Riqfin97",#N/A,FALSE,"Tran";"Riqfinpro",#N/A,FALSE,"Tran"}</definedName>
    <definedName name="uuu" localSheetId="3" hidden="1">{"Riqfin97",#N/A,FALSE,"Tran";"Riqfinpro",#N/A,FALSE,"Tran"}</definedName>
    <definedName name="uuu" localSheetId="13" hidden="1">{"Riqfin97",#N/A,FALSE,"Tran";"Riqfinpro",#N/A,FALSE,"Tran"}</definedName>
    <definedName name="uuu" localSheetId="15" hidden="1">{"Riqfin97",#N/A,FALSE,"Tran";"Riqfinpro",#N/A,FALSE,"Tran"}</definedName>
    <definedName name="uuu" localSheetId="16" hidden="1">{"Riqfin97",#N/A,FALSE,"Tran";"Riqfinpro",#N/A,FALSE,"Tran"}</definedName>
    <definedName name="uuu" localSheetId="20" hidden="1">{"Riqfin97",#N/A,FALSE,"Tran";"Riqfinpro",#N/A,FALSE,"Tran"}</definedName>
    <definedName name="uuu" localSheetId="21" hidden="1">{"Riqfin97",#N/A,FALSE,"Tran";"Riqfinpro",#N/A,FALSE,"Tran"}</definedName>
    <definedName name="uuu" localSheetId="22" hidden="1">{"Riqfin97",#N/A,FALSE,"Tran";"Riqfinpro",#N/A,FALSE,"Tran"}</definedName>
    <definedName name="uuu" localSheetId="24" hidden="1">{"Riqfin97",#N/A,FALSE,"Tran";"Riqfinpro",#N/A,FALSE,"Tran"}</definedName>
    <definedName name="uuu" localSheetId="25" hidden="1">{"Riqfin97",#N/A,FALSE,"Tran";"Riqfinpro",#N/A,FALSE,"Tran"}</definedName>
    <definedName name="uuu" localSheetId="30"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1" hidden="1">{"Riqfin97",#N/A,FALSE,"Tran";"Riqfinpro",#N/A,FALSE,"Tran"}</definedName>
    <definedName name="uuu" localSheetId="12" hidden="1">{"Riqfin97",#N/A,FALSE,"Tran";"Riqfinpro",#N/A,FALSE,"Tran"}</definedName>
    <definedName name="uuu" localSheetId="38" hidden="1">{"Riqfin97",#N/A,FALSE,"Tran";"Riqfinpro",#N/A,FALSE,"Tran"}</definedName>
    <definedName name="uuu" localSheetId="5" hidden="1">{"Riqfin97",#N/A,FALSE,"Tran";"Riqfinpro",#N/A,FALSE,"Tran"}</definedName>
    <definedName name="uuu" localSheetId="29" hidden="1">{"Riqfin97",#N/A,FALSE,"Tran";"Riqfinpro",#N/A,FALSE,"Tran"}</definedName>
    <definedName name="uuu" localSheetId="33" hidden="1">{"Riqfin97",#N/A,FALSE,"Tran";"Riqfinpro",#N/A,FALSE,"Tran"}</definedName>
    <definedName name="uuu" localSheetId="35" hidden="1">{"Riqfin97",#N/A,FALSE,"Tran";"Riqfinpro",#N/A,FALSE,"Tran"}</definedName>
    <definedName name="uuu" localSheetId="26" hidden="1">{"Riqfin97",#N/A,FALSE,"Tran";"Riqfinpro",#N/A,FALSE,"Tran"}</definedName>
    <definedName name="uuu" hidden="1">{"Riqfin97",#N/A,FALSE,"Tran";"Riqfinpro",#N/A,FALSE,"Tran"}</definedName>
    <definedName name="UUUUUUUUUUU" localSheetId="35">#N/A</definedName>
    <definedName name="UUUUUUUUUUU">[24]!UUUUUUUUUUU</definedName>
    <definedName name="ValidationList" localSheetId="13">#REF!</definedName>
    <definedName name="ValidationList" localSheetId="15">#REF!</definedName>
    <definedName name="ValidationList" localSheetId="16">#REF!</definedName>
    <definedName name="ValidationList" localSheetId="20">#REF!</definedName>
    <definedName name="ValidationList" localSheetId="22">#REF!</definedName>
    <definedName name="ValidationList" localSheetId="30">#REF!</definedName>
    <definedName name="ValidationList" localSheetId="12">#REF!</definedName>
    <definedName name="ValidationList" localSheetId="5">#REF!</definedName>
    <definedName name="ValidationList" localSheetId="29">#REF!</definedName>
    <definedName name="ValidationList" localSheetId="35">#REF!</definedName>
    <definedName name="ValidationList" localSheetId="23">#REF!</definedName>
    <definedName name="ValidationList" localSheetId="26">#REF!</definedName>
    <definedName name="ValidationList">#REF!</definedName>
    <definedName name="VeljavniProracun" localSheetId="13">#REF!</definedName>
    <definedName name="VeljavniProracun" localSheetId="15">#REF!</definedName>
    <definedName name="VeljavniProracun" localSheetId="16">#REF!</definedName>
    <definedName name="VeljavniProracun" localSheetId="20">#REF!</definedName>
    <definedName name="VeljavniProracun" localSheetId="22">#REF!</definedName>
    <definedName name="VeljavniProracun" localSheetId="30">#REF!</definedName>
    <definedName name="VeljavniProracun" localSheetId="12">#REF!</definedName>
    <definedName name="VeljavniProracun" localSheetId="5">#REF!</definedName>
    <definedName name="VeljavniProracun" localSheetId="29">#REF!</definedName>
    <definedName name="VeljavniProracun" localSheetId="35">#REF!</definedName>
    <definedName name="VeljavniProracun" localSheetId="23">#REF!</definedName>
    <definedName name="VeljavniProracun" localSheetId="26">#REF!</definedName>
    <definedName name="VeljavniProracun">#REF!</definedName>
    <definedName name="Venezuela" localSheetId="13">#REF!</definedName>
    <definedName name="Venezuela" localSheetId="15">#REF!</definedName>
    <definedName name="Venezuela" localSheetId="16">#REF!</definedName>
    <definedName name="Venezuela" localSheetId="20">#REF!</definedName>
    <definedName name="Venezuela" localSheetId="22">#REF!</definedName>
    <definedName name="Venezuela" localSheetId="30">#REF!</definedName>
    <definedName name="Venezuela" localSheetId="12">#REF!</definedName>
    <definedName name="Venezuela" localSheetId="5">#REF!</definedName>
    <definedName name="Venezuela" localSheetId="29">#REF!</definedName>
    <definedName name="Venezuela" localSheetId="35">#REF!</definedName>
    <definedName name="Venezuela" localSheetId="23">#REF!</definedName>
    <definedName name="Venezuela" localSheetId="26">#REF!</definedName>
    <definedName name="Venezuela">#REF!</definedName>
    <definedName name="vv" localSheetId="3" hidden="1">{"Tab1",#N/A,FALSE,"P";"Tab2",#N/A,FALSE,"P"}</definedName>
    <definedName name="vv" localSheetId="13" hidden="1">{"Tab1",#N/A,FALSE,"P";"Tab2",#N/A,FALSE,"P"}</definedName>
    <definedName name="vv" localSheetId="15" hidden="1">{"Tab1",#N/A,FALSE,"P";"Tab2",#N/A,FALSE,"P"}</definedName>
    <definedName name="vv" localSheetId="16" hidden="1">{"Tab1",#N/A,FALSE,"P";"Tab2",#N/A,FALSE,"P"}</definedName>
    <definedName name="vv" localSheetId="20" hidden="1">{"Tab1",#N/A,FALSE,"P";"Tab2",#N/A,FALSE,"P"}</definedName>
    <definedName name="vv" localSheetId="21" hidden="1">{"Tab1",#N/A,FALSE,"P";"Tab2",#N/A,FALSE,"P"}</definedName>
    <definedName name="vv" localSheetId="22" hidden="1">{"Tab1",#N/A,FALSE,"P";"Tab2",#N/A,FALSE,"P"}</definedName>
    <definedName name="vv" localSheetId="24" hidden="1">{"Tab1",#N/A,FALSE,"P";"Tab2",#N/A,FALSE,"P"}</definedName>
    <definedName name="vv" localSheetId="25" hidden="1">{"Tab1",#N/A,FALSE,"P";"Tab2",#N/A,FALSE,"P"}</definedName>
    <definedName name="vv" localSheetId="30"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1" hidden="1">{"Tab1",#N/A,FALSE,"P";"Tab2",#N/A,FALSE,"P"}</definedName>
    <definedName name="vv" localSheetId="12" hidden="1">{"Tab1",#N/A,FALSE,"P";"Tab2",#N/A,FALSE,"P"}</definedName>
    <definedName name="vv" localSheetId="38" hidden="1">{"Tab1",#N/A,FALSE,"P";"Tab2",#N/A,FALSE,"P"}</definedName>
    <definedName name="vv" localSheetId="5" hidden="1">{"Tab1",#N/A,FALSE,"P";"Tab2",#N/A,FALSE,"P"}</definedName>
    <definedName name="vv" localSheetId="29" hidden="1">{"Tab1",#N/A,FALSE,"P";"Tab2",#N/A,FALSE,"P"}</definedName>
    <definedName name="vv" localSheetId="33" hidden="1">{"Tab1",#N/A,FALSE,"P";"Tab2",#N/A,FALSE,"P"}</definedName>
    <definedName name="vv" localSheetId="35" hidden="1">{"Tab1",#N/A,FALSE,"P";"Tab2",#N/A,FALSE,"P"}</definedName>
    <definedName name="vv" localSheetId="26" hidden="1">{"Tab1",#N/A,FALSE,"P";"Tab2",#N/A,FALSE,"P"}</definedName>
    <definedName name="vv" hidden="1">{"Tab1",#N/A,FALSE,"P";"Tab2",#N/A,FALSE,"P"}</definedName>
    <definedName name="vvv" localSheetId="3" hidden="1">{"Tab1",#N/A,FALSE,"P";"Tab2",#N/A,FALSE,"P"}</definedName>
    <definedName name="vvv" localSheetId="13" hidden="1">{"Tab1",#N/A,FALSE,"P";"Tab2",#N/A,FALSE,"P"}</definedName>
    <definedName name="vvv" localSheetId="15" hidden="1">{"Tab1",#N/A,FALSE,"P";"Tab2",#N/A,FALSE,"P"}</definedName>
    <definedName name="vvv" localSheetId="16" hidden="1">{"Tab1",#N/A,FALSE,"P";"Tab2",#N/A,FALSE,"P"}</definedName>
    <definedName name="vvv" localSheetId="20" hidden="1">{"Tab1",#N/A,FALSE,"P";"Tab2",#N/A,FALSE,"P"}</definedName>
    <definedName name="vvv" localSheetId="21" hidden="1">{"Tab1",#N/A,FALSE,"P";"Tab2",#N/A,FALSE,"P"}</definedName>
    <definedName name="vvv" localSheetId="22" hidden="1">{"Tab1",#N/A,FALSE,"P";"Tab2",#N/A,FALSE,"P"}</definedName>
    <definedName name="vvv" localSheetId="24" hidden="1">{"Tab1",#N/A,FALSE,"P";"Tab2",#N/A,FALSE,"P"}</definedName>
    <definedName name="vvv" localSheetId="25" hidden="1">{"Tab1",#N/A,FALSE,"P";"Tab2",#N/A,FALSE,"P"}</definedName>
    <definedName name="vvv" localSheetId="30"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1" hidden="1">{"Tab1",#N/A,FALSE,"P";"Tab2",#N/A,FALSE,"P"}</definedName>
    <definedName name="vvv" localSheetId="12" hidden="1">{"Tab1",#N/A,FALSE,"P";"Tab2",#N/A,FALSE,"P"}</definedName>
    <definedName name="vvv" localSheetId="38" hidden="1">{"Tab1",#N/A,FALSE,"P";"Tab2",#N/A,FALSE,"P"}</definedName>
    <definedName name="vvv" localSheetId="5" hidden="1">{"Tab1",#N/A,FALSE,"P";"Tab2",#N/A,FALSE,"P"}</definedName>
    <definedName name="vvv" localSheetId="29" hidden="1">{"Tab1",#N/A,FALSE,"P";"Tab2",#N/A,FALSE,"P"}</definedName>
    <definedName name="vvv" localSheetId="33" hidden="1">{"Tab1",#N/A,FALSE,"P";"Tab2",#N/A,FALSE,"P"}</definedName>
    <definedName name="vvv" localSheetId="35" hidden="1">{"Tab1",#N/A,FALSE,"P";"Tab2",#N/A,FALSE,"P"}</definedName>
    <definedName name="vvv" localSheetId="26" hidden="1">{"Tab1",#N/A,FALSE,"P";"Tab2",#N/A,FALSE,"P"}</definedName>
    <definedName name="vvv" hidden="1">{"Tab1",#N/A,FALSE,"P";"Tab2",#N/A,FALSE,"P"}</definedName>
    <definedName name="we11pcpi.m" localSheetId="13">[37]monthly!#REF!</definedName>
    <definedName name="we11pcpi.m" localSheetId="15">[37]monthly!#REF!</definedName>
    <definedName name="we11pcpi.m" localSheetId="16">[37]monthly!#REF!</definedName>
    <definedName name="we11pcpi.m" localSheetId="12">[37]monthly!#REF!</definedName>
    <definedName name="we11pcpi.m" localSheetId="35">[38]monthly!#REF!</definedName>
    <definedName name="we11pcpi.m" localSheetId="23">[37]monthly!#REF!</definedName>
    <definedName name="we11pcpi.m">[37]monthly!#REF!</definedName>
    <definedName name="WMENU" localSheetId="13">#REF!</definedName>
    <definedName name="WMENU" localSheetId="15">#REF!</definedName>
    <definedName name="WMENU" localSheetId="16">#REF!</definedName>
    <definedName name="WMENU" localSheetId="20">#REF!</definedName>
    <definedName name="WMENU" localSheetId="22">#REF!</definedName>
    <definedName name="WMENU" localSheetId="30">#REF!</definedName>
    <definedName name="WMENU" localSheetId="12">#REF!</definedName>
    <definedName name="WMENU" localSheetId="5">#REF!</definedName>
    <definedName name="WMENU" localSheetId="29">#REF!</definedName>
    <definedName name="WMENU" localSheetId="35">#REF!</definedName>
    <definedName name="WMENU" localSheetId="23">#REF!</definedName>
    <definedName name="WMENU" localSheetId="26">#REF!</definedName>
    <definedName name="WMENU">#REF!</definedName>
    <definedName name="wrn.1993_2002." localSheetId="3" hidden="1">{"1993_2002",#N/A,FALSE,"UnderlyingData"}</definedName>
    <definedName name="wrn.1993_2002." localSheetId="13" hidden="1">{"1993_2002",#N/A,FALSE,"UnderlyingData"}</definedName>
    <definedName name="wrn.1993_2002." localSheetId="15" hidden="1">{"1993_2002",#N/A,FALSE,"UnderlyingData"}</definedName>
    <definedName name="wrn.1993_2002." localSheetId="16" hidden="1">{"1993_2002",#N/A,FALSE,"UnderlyingData"}</definedName>
    <definedName name="wrn.1993_2002." localSheetId="20" hidden="1">{"1993_2002",#N/A,FALSE,"UnderlyingData"}</definedName>
    <definedName name="wrn.1993_2002." localSheetId="21" hidden="1">{"1993_2002",#N/A,FALSE,"UnderlyingData"}</definedName>
    <definedName name="wrn.1993_2002." localSheetId="22" hidden="1">{"1993_2002",#N/A,FALSE,"UnderlyingData"}</definedName>
    <definedName name="wrn.1993_2002." localSheetId="24" hidden="1">{"1993_2002",#N/A,FALSE,"UnderlyingData"}</definedName>
    <definedName name="wrn.1993_2002." localSheetId="25" hidden="1">{"1993_2002",#N/A,FALSE,"UnderlyingData"}</definedName>
    <definedName name="wrn.1993_2002." localSheetId="30" hidden="1">{"1993_2002",#N/A,FALSE,"UnderlyingData"}</definedName>
    <definedName name="wrn.1993_2002." localSheetId="4" hidden="1">{"1993_2002",#N/A,FALSE,"UnderlyingData"}</definedName>
    <definedName name="wrn.1993_2002." localSheetId="6" hidden="1">{"1993_2002",#N/A,FALSE,"UnderlyingData"}</definedName>
    <definedName name="wrn.1993_2002." localSheetId="10" hidden="1">{"1993_2002",#N/A,FALSE,"UnderlyingData"}</definedName>
    <definedName name="wrn.1993_2002." localSheetId="11" hidden="1">{"1993_2002",#N/A,FALSE,"UnderlyingData"}</definedName>
    <definedName name="wrn.1993_2002." localSheetId="12" hidden="1">{"1993_2002",#N/A,FALSE,"UnderlyingData"}</definedName>
    <definedName name="wrn.1993_2002." localSheetId="38" hidden="1">{"1993_2002",#N/A,FALSE,"UnderlyingData"}</definedName>
    <definedName name="wrn.1993_2002." localSheetId="5" hidden="1">{"1993_2002",#N/A,FALSE,"UnderlyingData"}</definedName>
    <definedName name="wrn.1993_2002." localSheetId="29" hidden="1">{"1993_2002",#N/A,FALSE,"UnderlyingData"}</definedName>
    <definedName name="wrn.1993_2002." localSheetId="33" hidden="1">{"1993_2002",#N/A,FALSE,"UnderlyingData"}</definedName>
    <definedName name="wrn.1993_2002." localSheetId="26" hidden="1">{"1993_2002",#N/A,FALSE,"UnderlyingData"}</definedName>
    <definedName name="wrn.1993_2002." hidden="1">{"1993_2002",#N/A,FALSE,"UnderlyingData"}</definedName>
    <definedName name="wrn.a11._.general._.government." localSheetId="3" hidden="1">{"a11 general government",#N/A,FALSE,"RED Tables"}</definedName>
    <definedName name="wrn.a11._.general._.government." localSheetId="13" hidden="1">{"a11 general government",#N/A,FALSE,"RED Tables"}</definedName>
    <definedName name="wrn.a11._.general._.government." localSheetId="15" hidden="1">{"a11 general government",#N/A,FALSE,"RED Tables"}</definedName>
    <definedName name="wrn.a11._.general._.government." localSheetId="16" hidden="1">{"a11 general government",#N/A,FALSE,"RED Tables"}</definedName>
    <definedName name="wrn.a11._.general._.government." localSheetId="20" hidden="1">{"a11 general government",#N/A,FALSE,"RED Tables"}</definedName>
    <definedName name="wrn.a11._.general._.government." localSheetId="21" hidden="1">{"a11 general government",#N/A,FALSE,"RED Tables"}</definedName>
    <definedName name="wrn.a11._.general._.government." localSheetId="22" hidden="1">{"a11 general government",#N/A,FALSE,"RED Tables"}</definedName>
    <definedName name="wrn.a11._.general._.government." localSheetId="24" hidden="1">{"a11 general government",#N/A,FALSE,"RED Tables"}</definedName>
    <definedName name="wrn.a11._.general._.government." localSheetId="25" hidden="1">{"a11 general government",#N/A,FALSE,"RED Tables"}</definedName>
    <definedName name="wrn.a11._.general._.government." localSheetId="30" hidden="1">{"a11 general government",#N/A,FALSE,"RED Tables"}</definedName>
    <definedName name="wrn.a11._.general._.government." localSheetId="4" hidden="1">{"a11 general government",#N/A,FALSE,"RED Tables"}</definedName>
    <definedName name="wrn.a11._.general._.government." localSheetId="6" hidden="1">{"a11 general government",#N/A,FALSE,"RED Tables"}</definedName>
    <definedName name="wrn.a11._.general._.government." localSheetId="10" hidden="1">{"a11 general government",#N/A,FALSE,"RED Tables"}</definedName>
    <definedName name="wrn.a11._.general._.government." localSheetId="11" hidden="1">{"a11 general government",#N/A,FALSE,"RED Tables"}</definedName>
    <definedName name="wrn.a11._.general._.government." localSheetId="12" hidden="1">{"a11 general government",#N/A,FALSE,"RED Tables"}</definedName>
    <definedName name="wrn.a11._.general._.government." localSheetId="38" hidden="1">{"a11 general government",#N/A,FALSE,"RED Tables"}</definedName>
    <definedName name="wrn.a11._.general._.government." localSheetId="5" hidden="1">{"a11 general government",#N/A,FALSE,"RED Tables"}</definedName>
    <definedName name="wrn.a11._.general._.government." localSheetId="29" hidden="1">{"a11 general government",#N/A,FALSE,"RED Tables"}</definedName>
    <definedName name="wrn.a11._.general._.government." localSheetId="33" hidden="1">{"a11 general government",#N/A,FALSE,"RED Tables"}</definedName>
    <definedName name="wrn.a11._.general._.government." localSheetId="26" hidden="1">{"a11 general government",#N/A,FALSE,"RED Tables"}</definedName>
    <definedName name="wrn.a11._.general._.government." hidden="1">{"a11 general government",#N/A,FALSE,"RED Tables"}</definedName>
    <definedName name="wrn.a12._.Federal._.Government." localSheetId="3" hidden="1">{"a12 Federal Government",#N/A,FALSE,"RED Tables"}</definedName>
    <definedName name="wrn.a12._.Federal._.Government." localSheetId="13" hidden="1">{"a12 Federal Government",#N/A,FALSE,"RED Tables"}</definedName>
    <definedName name="wrn.a12._.Federal._.Government." localSheetId="15" hidden="1">{"a12 Federal Government",#N/A,FALSE,"RED Tables"}</definedName>
    <definedName name="wrn.a12._.Federal._.Government." localSheetId="16" hidden="1">{"a12 Federal Government",#N/A,FALSE,"RED Tables"}</definedName>
    <definedName name="wrn.a12._.Federal._.Government." localSheetId="20" hidden="1">{"a12 Federal Government",#N/A,FALSE,"RED Tables"}</definedName>
    <definedName name="wrn.a12._.Federal._.Government." localSheetId="21" hidden="1">{"a12 Federal Government",#N/A,FALSE,"RED Tables"}</definedName>
    <definedName name="wrn.a12._.Federal._.Government." localSheetId="22" hidden="1">{"a12 Federal Government",#N/A,FALSE,"RED Tables"}</definedName>
    <definedName name="wrn.a12._.Federal._.Government." localSheetId="24" hidden="1">{"a12 Federal Government",#N/A,FALSE,"RED Tables"}</definedName>
    <definedName name="wrn.a12._.Federal._.Government." localSheetId="25" hidden="1">{"a12 Federal Government",#N/A,FALSE,"RED Tables"}</definedName>
    <definedName name="wrn.a12._.Federal._.Government." localSheetId="30" hidden="1">{"a12 Federal Government",#N/A,FALSE,"RED Tables"}</definedName>
    <definedName name="wrn.a12._.Federal._.Government." localSheetId="4" hidden="1">{"a12 Federal Government",#N/A,FALSE,"RED Tables"}</definedName>
    <definedName name="wrn.a12._.Federal._.Government." localSheetId="6" hidden="1">{"a12 Federal Government",#N/A,FALSE,"RED Tables"}</definedName>
    <definedName name="wrn.a12._.Federal._.Government." localSheetId="10" hidden="1">{"a12 Federal Government",#N/A,FALSE,"RED Tables"}</definedName>
    <definedName name="wrn.a12._.Federal._.Government." localSheetId="11" hidden="1">{"a12 Federal Government",#N/A,FALSE,"RED Tables"}</definedName>
    <definedName name="wrn.a12._.Federal._.Government." localSheetId="12" hidden="1">{"a12 Federal Government",#N/A,FALSE,"RED Tables"}</definedName>
    <definedName name="wrn.a12._.Federal._.Government." localSheetId="38" hidden="1">{"a12 Federal Government",#N/A,FALSE,"RED Tables"}</definedName>
    <definedName name="wrn.a12._.Federal._.Government." localSheetId="5" hidden="1">{"a12 Federal Government",#N/A,FALSE,"RED Tables"}</definedName>
    <definedName name="wrn.a12._.Federal._.Government." localSheetId="29" hidden="1">{"a12 Federal Government",#N/A,FALSE,"RED Tables"}</definedName>
    <definedName name="wrn.a12._.Federal._.Government." localSheetId="33" hidden="1">{"a12 Federal Government",#N/A,FALSE,"RED Tables"}</definedName>
    <definedName name="wrn.a12._.Federal._.Government." localSheetId="26" hidden="1">{"a12 Federal Government",#N/A,FALSE,"RED Tables"}</definedName>
    <definedName name="wrn.a12._.Federal._.Government." hidden="1">{"a12 Federal Government",#N/A,FALSE,"RED Tables"}</definedName>
    <definedName name="wrn.a13._.social._.security." localSheetId="3" hidden="1">{"a13 social security",#N/A,FALSE,"RED Tables"}</definedName>
    <definedName name="wrn.a13._.social._.security." localSheetId="13" hidden="1">{"a13 social security",#N/A,FALSE,"RED Tables"}</definedName>
    <definedName name="wrn.a13._.social._.security." localSheetId="15" hidden="1">{"a13 social security",#N/A,FALSE,"RED Tables"}</definedName>
    <definedName name="wrn.a13._.social._.security." localSheetId="16" hidden="1">{"a13 social security",#N/A,FALSE,"RED Tables"}</definedName>
    <definedName name="wrn.a13._.social._.security." localSheetId="20" hidden="1">{"a13 social security",#N/A,FALSE,"RED Tables"}</definedName>
    <definedName name="wrn.a13._.social._.security." localSheetId="21" hidden="1">{"a13 social security",#N/A,FALSE,"RED Tables"}</definedName>
    <definedName name="wrn.a13._.social._.security." localSheetId="22" hidden="1">{"a13 social security",#N/A,FALSE,"RED Tables"}</definedName>
    <definedName name="wrn.a13._.social._.security." localSheetId="24" hidden="1">{"a13 social security",#N/A,FALSE,"RED Tables"}</definedName>
    <definedName name="wrn.a13._.social._.security." localSheetId="25" hidden="1">{"a13 social security",#N/A,FALSE,"RED Tables"}</definedName>
    <definedName name="wrn.a13._.social._.security." localSheetId="30" hidden="1">{"a13 social security",#N/A,FALSE,"RED Tables"}</definedName>
    <definedName name="wrn.a13._.social._.security." localSheetId="4" hidden="1">{"a13 social security",#N/A,FALSE,"RED Tables"}</definedName>
    <definedName name="wrn.a13._.social._.security." localSheetId="6" hidden="1">{"a13 social security",#N/A,FALSE,"RED Tables"}</definedName>
    <definedName name="wrn.a13._.social._.security." localSheetId="10" hidden="1">{"a13 social security",#N/A,FALSE,"RED Tables"}</definedName>
    <definedName name="wrn.a13._.social._.security." localSheetId="11" hidden="1">{"a13 social security",#N/A,FALSE,"RED Tables"}</definedName>
    <definedName name="wrn.a13._.social._.security." localSheetId="12" hidden="1">{"a13 social security",#N/A,FALSE,"RED Tables"}</definedName>
    <definedName name="wrn.a13._.social._.security." localSheetId="38" hidden="1">{"a13 social security",#N/A,FALSE,"RED Tables"}</definedName>
    <definedName name="wrn.a13._.social._.security." localSheetId="5" hidden="1">{"a13 social security",#N/A,FALSE,"RED Tables"}</definedName>
    <definedName name="wrn.a13._.social._.security." localSheetId="29" hidden="1">{"a13 social security",#N/A,FALSE,"RED Tables"}</definedName>
    <definedName name="wrn.a13._.social._.security." localSheetId="33" hidden="1">{"a13 social security",#N/A,FALSE,"RED Tables"}</definedName>
    <definedName name="wrn.a13._.social._.security." localSheetId="26" hidden="1">{"a13 social security",#N/A,FALSE,"RED Tables"}</definedName>
    <definedName name="wrn.a13._.social._.security." hidden="1">{"a13 social security",#N/A,FALSE,"RED Tables"}</definedName>
    <definedName name="wrn.a14._.regions._.and._.communities." localSheetId="3" hidden="1">{"a14 regions and communities",#N/A,FALSE,"RED Tables"}</definedName>
    <definedName name="wrn.a14._.regions._.and._.communities." localSheetId="13" hidden="1">{"a14 regions and communities",#N/A,FALSE,"RED Tables"}</definedName>
    <definedName name="wrn.a14._.regions._.and._.communities." localSheetId="15" hidden="1">{"a14 regions and communities",#N/A,FALSE,"RED Tables"}</definedName>
    <definedName name="wrn.a14._.regions._.and._.communities." localSheetId="16" hidden="1">{"a14 regions and communities",#N/A,FALSE,"RED Tables"}</definedName>
    <definedName name="wrn.a14._.regions._.and._.communities." localSheetId="20" hidden="1">{"a14 regions and communities",#N/A,FALSE,"RED Tables"}</definedName>
    <definedName name="wrn.a14._.regions._.and._.communities." localSheetId="21" hidden="1">{"a14 regions and communities",#N/A,FALSE,"RED Tables"}</definedName>
    <definedName name="wrn.a14._.regions._.and._.communities." localSheetId="22" hidden="1">{"a14 regions and communities",#N/A,FALSE,"RED Tables"}</definedName>
    <definedName name="wrn.a14._.regions._.and._.communities." localSheetId="24" hidden="1">{"a14 regions and communities",#N/A,FALSE,"RED Tables"}</definedName>
    <definedName name="wrn.a14._.regions._.and._.communities." localSheetId="25" hidden="1">{"a14 regions and communities",#N/A,FALSE,"RED Tables"}</definedName>
    <definedName name="wrn.a14._.regions._.and._.communities." localSheetId="30" hidden="1">{"a14 regions and communities",#N/A,FALSE,"RED Tables"}</definedName>
    <definedName name="wrn.a14._.regions._.and._.communities." localSheetId="4" hidden="1">{"a14 regions and communities",#N/A,FALSE,"RED Tables"}</definedName>
    <definedName name="wrn.a14._.regions._.and._.communities." localSheetId="6" hidden="1">{"a14 regions and communities",#N/A,FALSE,"RED Tables"}</definedName>
    <definedName name="wrn.a14._.regions._.and._.communities." localSheetId="10" hidden="1">{"a14 regions and communities",#N/A,FALSE,"RED Tables"}</definedName>
    <definedName name="wrn.a14._.regions._.and._.communities." localSheetId="11" hidden="1">{"a14 regions and communities",#N/A,FALSE,"RED Tables"}</definedName>
    <definedName name="wrn.a14._.regions._.and._.communities." localSheetId="12" hidden="1">{"a14 regions and communities",#N/A,FALSE,"RED Tables"}</definedName>
    <definedName name="wrn.a14._.regions._.and._.communities." localSheetId="38" hidden="1">{"a14 regions and communities",#N/A,FALSE,"RED Tables"}</definedName>
    <definedName name="wrn.a14._.regions._.and._.communities." localSheetId="5" hidden="1">{"a14 regions and communities",#N/A,FALSE,"RED Tables"}</definedName>
    <definedName name="wrn.a14._.regions._.and._.communities." localSheetId="29" hidden="1">{"a14 regions and communities",#N/A,FALSE,"RED Tables"}</definedName>
    <definedName name="wrn.a14._.regions._.and._.communities." localSheetId="33" hidden="1">{"a14 regions and communities",#N/A,FALSE,"RED Tables"}</definedName>
    <definedName name="wrn.a14._.regions._.and._.communities." localSheetId="26" hidden="1">{"a14 regions and communities",#N/A,FALSE,"RED Tables"}</definedName>
    <definedName name="wrn.a14._.regions._.and._.communities." hidden="1">{"a14 regions and communities",#N/A,FALSE,"RED Tables"}</definedName>
    <definedName name="wrn.a15._.local._.governments." localSheetId="3" hidden="1">{"a15 local governments",#N/A,FALSE,"RED Tables"}</definedName>
    <definedName name="wrn.a15._.local._.governments." localSheetId="13" hidden="1">{"a15 local governments",#N/A,FALSE,"RED Tables"}</definedName>
    <definedName name="wrn.a15._.local._.governments." localSheetId="15" hidden="1">{"a15 local governments",#N/A,FALSE,"RED Tables"}</definedName>
    <definedName name="wrn.a15._.local._.governments." localSheetId="16" hidden="1">{"a15 local governments",#N/A,FALSE,"RED Tables"}</definedName>
    <definedName name="wrn.a15._.local._.governments." localSheetId="20" hidden="1">{"a15 local governments",#N/A,FALSE,"RED Tables"}</definedName>
    <definedName name="wrn.a15._.local._.governments." localSheetId="21" hidden="1">{"a15 local governments",#N/A,FALSE,"RED Tables"}</definedName>
    <definedName name="wrn.a15._.local._.governments." localSheetId="22" hidden="1">{"a15 local governments",#N/A,FALSE,"RED Tables"}</definedName>
    <definedName name="wrn.a15._.local._.governments." localSheetId="24" hidden="1">{"a15 local governments",#N/A,FALSE,"RED Tables"}</definedName>
    <definedName name="wrn.a15._.local._.governments." localSheetId="25" hidden="1">{"a15 local governments",#N/A,FALSE,"RED Tables"}</definedName>
    <definedName name="wrn.a15._.local._.governments." localSheetId="30" hidden="1">{"a15 local governments",#N/A,FALSE,"RED Tables"}</definedName>
    <definedName name="wrn.a15._.local._.governments." localSheetId="4" hidden="1">{"a15 local governments",#N/A,FALSE,"RED Tables"}</definedName>
    <definedName name="wrn.a15._.local._.governments." localSheetId="6" hidden="1">{"a15 local governments",#N/A,FALSE,"RED Tables"}</definedName>
    <definedName name="wrn.a15._.local._.governments." localSheetId="10" hidden="1">{"a15 local governments",#N/A,FALSE,"RED Tables"}</definedName>
    <definedName name="wrn.a15._.local._.governments." localSheetId="11" hidden="1">{"a15 local governments",#N/A,FALSE,"RED Tables"}</definedName>
    <definedName name="wrn.a15._.local._.governments." localSheetId="12" hidden="1">{"a15 local governments",#N/A,FALSE,"RED Tables"}</definedName>
    <definedName name="wrn.a15._.local._.governments." localSheetId="38" hidden="1">{"a15 local governments",#N/A,FALSE,"RED Tables"}</definedName>
    <definedName name="wrn.a15._.local._.governments." localSheetId="5" hidden="1">{"a15 local governments",#N/A,FALSE,"RED Tables"}</definedName>
    <definedName name="wrn.a15._.local._.governments." localSheetId="29" hidden="1">{"a15 local governments",#N/A,FALSE,"RED Tables"}</definedName>
    <definedName name="wrn.a15._.local._.governments." localSheetId="33" hidden="1">{"a15 local governments",#N/A,FALSE,"RED Tables"}</definedName>
    <definedName name="wrn.a15._.local._.governments." localSheetId="26" hidden="1">{"a15 local governments",#N/A,FALSE,"RED Tables"}</definedName>
    <definedName name="wrn.a15._.local._.governments." hidden="1">{"a15 local governments",#N/A,FALSE,"RED Tables"}</definedName>
    <definedName name="wrn.BOP_MIDTERM." localSheetId="3" hidden="1">{"BOP_TAB",#N/A,FALSE,"N";"MIDTERM_TAB",#N/A,FALSE,"O"}</definedName>
    <definedName name="wrn.BOP_MIDTERM." localSheetId="13"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30"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38" hidden="1">{"BOP_TAB",#N/A,FALSE,"N";"MIDTERM_TAB",#N/A,FALSE,"O"}</definedName>
    <definedName name="wrn.BOP_MIDTERM." localSheetId="5" hidden="1">{"BOP_TAB",#N/A,FALSE,"N";"MIDTERM_TAB",#N/A,FALSE,"O"}</definedName>
    <definedName name="wrn.BOP_MIDTERM." localSheetId="29" hidden="1">{"BOP_TAB",#N/A,FALSE,"N";"MIDTERM_TAB",#N/A,FALSE,"O"}</definedName>
    <definedName name="wrn.BOP_MIDTERM." localSheetId="33" hidden="1">{"BOP_TAB",#N/A,FALSE,"N";"MIDTERM_TAB",#N/A,FALSE,"O"}</definedName>
    <definedName name="wrn.BOP_MIDTERM." localSheetId="26" hidden="1">{"BOP_TAB",#N/A,FALSE,"N";"MIDTERM_TAB",#N/A,FALSE,"O"}</definedName>
    <definedName name="wrn.BOP_MIDTERM." hidden="1">{"BOP_TAB",#N/A,FALSE,"N";"MIDTERM_TAB",#N/A,FALSE,"O"}</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30"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38"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3"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3" hidden="1">{#N/A,#N/A,FALSE,"CB";#N/A,#N/A,FALSE,"CMB";#N/A,#N/A,FALSE,"BSYS";#N/A,#N/A,FALSE,"NBFI";#N/A,#N/A,FALSE,"FSYS"}</definedName>
    <definedName name="wrn.MAIN." localSheetId="13"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20" hidden="1">{#N/A,#N/A,FALSE,"CB";#N/A,#N/A,FALSE,"CMB";#N/A,#N/A,FALSE,"BSYS";#N/A,#N/A,FALSE,"NBFI";#N/A,#N/A,FALSE,"FSYS"}</definedName>
    <definedName name="wrn.MAIN." localSheetId="21" hidden="1">{#N/A,#N/A,FALSE,"CB";#N/A,#N/A,FALSE,"CMB";#N/A,#N/A,FALSE,"BSYS";#N/A,#N/A,FALSE,"NBFI";#N/A,#N/A,FALSE,"FSYS"}</definedName>
    <definedName name="wrn.MAIN." localSheetId="22"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30"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1" hidden="1">{#N/A,#N/A,FALSE,"CB";#N/A,#N/A,FALSE,"CMB";#N/A,#N/A,FALSE,"BSYS";#N/A,#N/A,FALSE,"NBFI";#N/A,#N/A,FALSE,"FSYS"}</definedName>
    <definedName name="wrn.MAIN." localSheetId="12" hidden="1">{#N/A,#N/A,FALSE,"CB";#N/A,#N/A,FALSE,"CMB";#N/A,#N/A,FALSE,"BSYS";#N/A,#N/A,FALSE,"NBFI";#N/A,#N/A,FALSE,"FSYS"}</definedName>
    <definedName name="wrn.MAIN." localSheetId="38" hidden="1">{#N/A,#N/A,FALSE,"CB";#N/A,#N/A,FALSE,"CMB";#N/A,#N/A,FALSE,"BSYS";#N/A,#N/A,FALSE,"NBFI";#N/A,#N/A,FALSE,"FSYS"}</definedName>
    <definedName name="wrn.MAIN." localSheetId="5" hidden="1">{#N/A,#N/A,FALSE,"CB";#N/A,#N/A,FALSE,"CMB";#N/A,#N/A,FALSE,"BSYS";#N/A,#N/A,FALSE,"NBFI";#N/A,#N/A,FALSE,"FSYS"}</definedName>
    <definedName name="wrn.MAIN." localSheetId="29" hidden="1">{#N/A,#N/A,FALSE,"CB";#N/A,#N/A,FALSE,"CMB";#N/A,#N/A,FALSE,"BSYS";#N/A,#N/A,FALSE,"NBFI";#N/A,#N/A,FALSE,"FSYS"}</definedName>
    <definedName name="wrn.MAIN." localSheetId="33" hidden="1">{#N/A,#N/A,FALSE,"CB";#N/A,#N/A,FALSE,"CMB";#N/A,#N/A,FALSE,"BSYS";#N/A,#N/A,FALSE,"NBFI";#N/A,#N/A,FALSE,"FSYS"}</definedName>
    <definedName name="wrn.MAIN." localSheetId="26" hidden="1">{#N/A,#N/A,FALSE,"CB";#N/A,#N/A,FALSE,"CMB";#N/A,#N/A,FALSE,"BSYS";#N/A,#N/A,FALSE,"NBFI";#N/A,#N/A,FALSE,"FSYS"}</definedName>
    <definedName name="wrn.MAIN." hidden="1">{#N/A,#N/A,FALSE,"CB";#N/A,#N/A,FALSE,"CMB";#N/A,#N/A,FALSE,"BSYS";#N/A,#N/A,FALSE,"NBFI";#N/A,#N/A,FALSE,"FSYS"}</definedName>
    <definedName name="wrn.MDABOP." localSheetId="3"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3" hidden="1">{#N/A,#N/A,FALSE,"CB";#N/A,#N/A,FALSE,"CMB";#N/A,#N/A,FALSE,"NBFI"}</definedName>
    <definedName name="wrn.MIT." localSheetId="13" hidden="1">{#N/A,#N/A,FALSE,"CB";#N/A,#N/A,FALSE,"CMB";#N/A,#N/A,FALSE,"NBFI"}</definedName>
    <definedName name="wrn.MIT." localSheetId="15" hidden="1">{#N/A,#N/A,FALSE,"CB";#N/A,#N/A,FALSE,"CMB";#N/A,#N/A,FALSE,"NBFI"}</definedName>
    <definedName name="wrn.MIT." localSheetId="16" hidden="1">{#N/A,#N/A,FALSE,"CB";#N/A,#N/A,FALSE,"CMB";#N/A,#N/A,FALSE,"NBFI"}</definedName>
    <definedName name="wrn.MIT." localSheetId="20" hidden="1">{#N/A,#N/A,FALSE,"CB";#N/A,#N/A,FALSE,"CMB";#N/A,#N/A,FALSE,"NBFI"}</definedName>
    <definedName name="wrn.MIT." localSheetId="21" hidden="1">{#N/A,#N/A,FALSE,"CB";#N/A,#N/A,FALSE,"CMB";#N/A,#N/A,FALSE,"NBFI"}</definedName>
    <definedName name="wrn.MIT." localSheetId="22" hidden="1">{#N/A,#N/A,FALSE,"CB";#N/A,#N/A,FALSE,"CMB";#N/A,#N/A,FALSE,"NBFI"}</definedName>
    <definedName name="wrn.MIT." localSheetId="24" hidden="1">{#N/A,#N/A,FALSE,"CB";#N/A,#N/A,FALSE,"CMB";#N/A,#N/A,FALSE,"NBFI"}</definedName>
    <definedName name="wrn.MIT." localSheetId="25" hidden="1">{#N/A,#N/A,FALSE,"CB";#N/A,#N/A,FALSE,"CMB";#N/A,#N/A,FALSE,"NBFI"}</definedName>
    <definedName name="wrn.MIT." localSheetId="30"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1" hidden="1">{#N/A,#N/A,FALSE,"CB";#N/A,#N/A,FALSE,"CMB";#N/A,#N/A,FALSE,"NBFI"}</definedName>
    <definedName name="wrn.MIT." localSheetId="12" hidden="1">{#N/A,#N/A,FALSE,"CB";#N/A,#N/A,FALSE,"CMB";#N/A,#N/A,FALSE,"NBFI"}</definedName>
    <definedName name="wrn.MIT." localSheetId="38" hidden="1">{#N/A,#N/A,FALSE,"CB";#N/A,#N/A,FALSE,"CMB";#N/A,#N/A,FALSE,"NBFI"}</definedName>
    <definedName name="wrn.MIT." localSheetId="5" hidden="1">{#N/A,#N/A,FALSE,"CB";#N/A,#N/A,FALSE,"CMB";#N/A,#N/A,FALSE,"NBFI"}</definedName>
    <definedName name="wrn.MIT." localSheetId="29" hidden="1">{#N/A,#N/A,FALSE,"CB";#N/A,#N/A,FALSE,"CMB";#N/A,#N/A,FALSE,"NBFI"}</definedName>
    <definedName name="wrn.MIT." localSheetId="33" hidden="1">{#N/A,#N/A,FALSE,"CB";#N/A,#N/A,FALSE,"CMB";#N/A,#N/A,FALSE,"NBFI"}</definedName>
    <definedName name="wrn.MIT." localSheetId="26" hidden="1">{#N/A,#N/A,FALSE,"CB";#N/A,#N/A,FALSE,"CMB";#N/A,#N/A,FALSE,"NBFI"}</definedName>
    <definedName name="wrn.MIT." hidden="1">{#N/A,#N/A,FALSE,"CB";#N/A,#N/A,FALSE,"CMB";#N/A,#N/A,FALSE,"NBFI"}</definedName>
    <definedName name="wrn.MONA." localSheetId="3" hidden="1">{"MONA",#N/A,FALSE,"S"}</definedName>
    <definedName name="wrn.MONA." localSheetId="13" hidden="1">{"MONA",#N/A,FALSE,"S"}</definedName>
    <definedName name="wrn.MONA." localSheetId="15" hidden="1">{"MONA",#N/A,FALSE,"S"}</definedName>
    <definedName name="wrn.MONA." localSheetId="16" hidden="1">{"MONA",#N/A,FALSE,"S"}</definedName>
    <definedName name="wrn.MONA." localSheetId="20" hidden="1">{"MONA",#N/A,FALSE,"S"}</definedName>
    <definedName name="wrn.MONA." localSheetId="21" hidden="1">{"MONA",#N/A,FALSE,"S"}</definedName>
    <definedName name="wrn.MONA." localSheetId="22" hidden="1">{"MONA",#N/A,FALSE,"S"}</definedName>
    <definedName name="wrn.MONA." localSheetId="24" hidden="1">{"MONA",#N/A,FALSE,"S"}</definedName>
    <definedName name="wrn.MONA." localSheetId="25" hidden="1">{"MONA",#N/A,FALSE,"S"}</definedName>
    <definedName name="wrn.MONA." localSheetId="30" hidden="1">{"MONA",#N/A,FALSE,"S"}</definedName>
    <definedName name="wrn.MONA." localSheetId="4" hidden="1">{"MONA",#N/A,FALSE,"S"}</definedName>
    <definedName name="wrn.MONA." localSheetId="6" hidden="1">{"MONA",#N/A,FALSE,"S"}</definedName>
    <definedName name="wrn.MONA." localSheetId="10" hidden="1">{"MONA",#N/A,FALSE,"S"}</definedName>
    <definedName name="wrn.MONA." localSheetId="11" hidden="1">{"MONA",#N/A,FALSE,"S"}</definedName>
    <definedName name="wrn.MONA." localSheetId="12" hidden="1">{"MONA",#N/A,FALSE,"S"}</definedName>
    <definedName name="wrn.MONA." localSheetId="38" hidden="1">{"MONA",#N/A,FALSE,"S"}</definedName>
    <definedName name="wrn.MONA." localSheetId="5" hidden="1">{"MONA",#N/A,FALSE,"S"}</definedName>
    <definedName name="wrn.MONA." localSheetId="29" hidden="1">{"MONA",#N/A,FALSE,"S"}</definedName>
    <definedName name="wrn.MONA." localSheetId="33" hidden="1">{"MONA",#N/A,FALSE,"S"}</definedName>
    <definedName name="wrn.MONA." localSheetId="26" hidden="1">{"MONA",#N/A,FALSE,"S"}</definedName>
    <definedName name="wrn.MONA." hidden="1">{"MONA",#N/A,FALSE,"S"}</definedName>
    <definedName name="wrn.Output._.tables." localSheetId="3" hidden="1">{#N/A,#N/A,FALSE,"I";#N/A,#N/A,FALSE,"J";#N/A,#N/A,FALSE,"K";#N/A,#N/A,FALSE,"L";#N/A,#N/A,FALSE,"M";#N/A,#N/A,FALSE,"N";#N/A,#N/A,FALSE,"O"}</definedName>
    <definedName name="wrn.Output._.tables." localSheetId="13"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30"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38" hidden="1">{#N/A,#N/A,FALSE,"I";#N/A,#N/A,FALSE,"J";#N/A,#N/A,FALSE,"K";#N/A,#N/A,FALSE,"L";#N/A,#N/A,FALSE,"M";#N/A,#N/A,FALSE,"N";#N/A,#N/A,FALSE,"O"}</definedName>
    <definedName name="wrn.Output._.tables." localSheetId="5" hidden="1">{#N/A,#N/A,FALSE,"I";#N/A,#N/A,FALSE,"J";#N/A,#N/A,FALSE,"K";#N/A,#N/A,FALSE,"L";#N/A,#N/A,FALSE,"M";#N/A,#N/A,FALSE,"N";#N/A,#N/A,FALSE,"O"}</definedName>
    <definedName name="wrn.Output._.tables." localSheetId="29" hidden="1">{#N/A,#N/A,FALSE,"I";#N/A,#N/A,FALSE,"J";#N/A,#N/A,FALSE,"K";#N/A,#N/A,FALSE,"L";#N/A,#N/A,FALSE,"M";#N/A,#N/A,FALSE,"N";#N/A,#N/A,FALSE,"O"}</definedName>
    <definedName name="wrn.Output._.tables." localSheetId="33" hidden="1">{#N/A,#N/A,FALSE,"I";#N/A,#N/A,FALSE,"J";#N/A,#N/A,FALSE,"K";#N/A,#N/A,FALSE,"L";#N/A,#N/A,FALSE,"M";#N/A,#N/A,FALSE,"N";#N/A,#N/A,FALSE,"O"}</definedName>
    <definedName name="wrn.Output._.tables." localSheetId="26" hidden="1">{#N/A,#N/A,FALSE,"I";#N/A,#N/A,FALSE,"J";#N/A,#N/A,FALSE,"K";#N/A,#N/A,FALSE,"L";#N/A,#N/A,FALSE,"M";#N/A,#N/A,FALSE,"N";#N/A,#N/A,FALSE,"O"}</definedName>
    <definedName name="wrn.Output._.tables." hidden="1">{#N/A,#N/A,FALSE,"I";#N/A,#N/A,FALSE,"J";#N/A,#N/A,FALSE,"K";#N/A,#N/A,FALSE,"L";#N/A,#N/A,FALSE,"M";#N/A,#N/A,FALSE,"N";#N/A,#N/A,FALSE,"O"}</definedName>
    <definedName name="wrn.Program." localSheetId="3" hidden="1">{"Tab1",#N/A,FALSE,"P";"Tab2",#N/A,FALSE,"P"}</definedName>
    <definedName name="wrn.Program." localSheetId="13" hidden="1">{"Tab1",#N/A,FALSE,"P";"Tab2",#N/A,FALSE,"P"}</definedName>
    <definedName name="wrn.Program." localSheetId="15" hidden="1">{"Tab1",#N/A,FALSE,"P";"Tab2",#N/A,FALSE,"P"}</definedName>
    <definedName name="wrn.Program." localSheetId="16" hidden="1">{"Tab1",#N/A,FALSE,"P";"Tab2",#N/A,FALSE,"P"}</definedName>
    <definedName name="wrn.Program." localSheetId="20" hidden="1">{"Tab1",#N/A,FALSE,"P";"Tab2",#N/A,FALSE,"P"}</definedName>
    <definedName name="wrn.Program." localSheetId="21" hidden="1">{"Tab1",#N/A,FALSE,"P";"Tab2",#N/A,FALSE,"P"}</definedName>
    <definedName name="wrn.Program." localSheetId="22" hidden="1">{"Tab1",#N/A,FALSE,"P";"Tab2",#N/A,FALSE,"P"}</definedName>
    <definedName name="wrn.Program." localSheetId="24" hidden="1">{"Tab1",#N/A,FALSE,"P";"Tab2",#N/A,FALSE,"P"}</definedName>
    <definedName name="wrn.Program." localSheetId="25" hidden="1">{"Tab1",#N/A,FALSE,"P";"Tab2",#N/A,FALSE,"P"}</definedName>
    <definedName name="wrn.Program." localSheetId="30"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1" hidden="1">{"Tab1",#N/A,FALSE,"P";"Tab2",#N/A,FALSE,"P"}</definedName>
    <definedName name="wrn.Program." localSheetId="12" hidden="1">{"Tab1",#N/A,FALSE,"P";"Tab2",#N/A,FALSE,"P"}</definedName>
    <definedName name="wrn.Program." localSheetId="38" hidden="1">{"Tab1",#N/A,FALSE,"P";"Tab2",#N/A,FALSE,"P"}</definedName>
    <definedName name="wrn.Program." localSheetId="5" hidden="1">{"Tab1",#N/A,FALSE,"P";"Tab2",#N/A,FALSE,"P"}</definedName>
    <definedName name="wrn.Program." localSheetId="29" hidden="1">{"Tab1",#N/A,FALSE,"P";"Tab2",#N/A,FALSE,"P"}</definedName>
    <definedName name="wrn.Program." localSheetId="33" hidden="1">{"Tab1",#N/A,FALSE,"P";"Tab2",#N/A,FALSE,"P"}</definedName>
    <definedName name="wrn.Program." localSheetId="35" hidden="1">{"Tab1",#N/A,FALSE,"P";"Tab2",#N/A,FALSE,"P"}</definedName>
    <definedName name="wrn.Program." localSheetId="26" hidden="1">{"Tab1",#N/A,FALSE,"P";"Tab2",#N/A,FALSE,"P"}</definedName>
    <definedName name="wrn.Program." hidden="1">{"Tab1",#N/A,FALSE,"P";"Tab2",#N/A,FALSE,"P"}</definedName>
    <definedName name="wrn.Ques._.1." localSheetId="3" hidden="1">{"Ques 1",#N/A,FALSE,"NWEO138"}</definedName>
    <definedName name="wrn.Ques._.1." localSheetId="13" hidden="1">{"Ques 1",#N/A,FALSE,"NWEO138"}</definedName>
    <definedName name="wrn.Ques._.1." localSheetId="15" hidden="1">{"Ques 1",#N/A,FALSE,"NWEO138"}</definedName>
    <definedName name="wrn.Ques._.1." localSheetId="16" hidden="1">{"Ques 1",#N/A,FALSE,"NWEO138"}</definedName>
    <definedName name="wrn.Ques._.1." localSheetId="20" hidden="1">{"Ques 1",#N/A,FALSE,"NWEO138"}</definedName>
    <definedName name="wrn.Ques._.1." localSheetId="21" hidden="1">{"Ques 1",#N/A,FALSE,"NWEO138"}</definedName>
    <definedName name="wrn.Ques._.1." localSheetId="22" hidden="1">{"Ques 1",#N/A,FALSE,"NWEO138"}</definedName>
    <definedName name="wrn.Ques._.1." localSheetId="24" hidden="1">{"Ques 1",#N/A,FALSE,"NWEO138"}</definedName>
    <definedName name="wrn.Ques._.1." localSheetId="25" hidden="1">{"Ques 1",#N/A,FALSE,"NWEO138"}</definedName>
    <definedName name="wrn.Ques._.1." localSheetId="30" hidden="1">{"Ques 1",#N/A,FALSE,"NWEO138"}</definedName>
    <definedName name="wrn.Ques._.1." localSheetId="4" hidden="1">{"Ques 1",#N/A,FALSE,"NWEO138"}</definedName>
    <definedName name="wrn.Ques._.1." localSheetId="6" hidden="1">{"Ques 1",#N/A,FALSE,"NWEO138"}</definedName>
    <definedName name="wrn.Ques._.1." localSheetId="10" hidden="1">{"Ques 1",#N/A,FALSE,"NWEO138"}</definedName>
    <definedName name="wrn.Ques._.1." localSheetId="11" hidden="1">{"Ques 1",#N/A,FALSE,"NWEO138"}</definedName>
    <definedName name="wrn.Ques._.1." localSheetId="12" hidden="1">{"Ques 1",#N/A,FALSE,"NWEO138"}</definedName>
    <definedName name="wrn.Ques._.1." localSheetId="38" hidden="1">{"Ques 1",#N/A,FALSE,"NWEO138"}</definedName>
    <definedName name="wrn.Ques._.1." localSheetId="5" hidden="1">{"Ques 1",#N/A,FALSE,"NWEO138"}</definedName>
    <definedName name="wrn.Ques._.1." localSheetId="29" hidden="1">{"Ques 1",#N/A,FALSE,"NWEO138"}</definedName>
    <definedName name="wrn.Ques._.1." localSheetId="33" hidden="1">{"Ques 1",#N/A,FALSE,"NWEO138"}</definedName>
    <definedName name="wrn.Ques._.1." localSheetId="26" hidden="1">{"Ques 1",#N/A,FALSE,"NWEO138"}</definedName>
    <definedName name="wrn.Ques._.1." hidden="1">{"Ques 1",#N/A,FALSE,"NWEO138"}</definedName>
    <definedName name="wrn.R22_Data_Collection1997." localSheetId="3"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21" hidden="1">{"_R22_General",#N/A,TRUE,"R22_General";"_R22_Questions",#N/A,TRUE,"R22_Questions";"ColA_R22",#N/A,TRUE,"R2295";"_R22_Tables",#N/A,TRUE,"R2295"}</definedName>
    <definedName name="wrn.R22_Data_Collection1997." localSheetId="22"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localSheetId="30"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38"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29" hidden="1">{"_R22_General",#N/A,TRUE,"R22_General";"_R22_Questions",#N/A,TRUE,"R22_Questions";"ColA_R22",#N/A,TRUE,"R2295";"_R22_Tables",#N/A,TRUE,"R2295"}</definedName>
    <definedName name="wrn.R22_Data_Collection1997." localSheetId="33" hidden="1">{"_R22_General",#N/A,TRUE,"R22_General";"_R22_Questions",#N/A,TRUE,"R22_Questions";"ColA_R22",#N/A,TRUE,"R2295";"_R22_Tables",#N/A,TRUE,"R2295"}</definedName>
    <definedName name="wrn.R22_Data_Collection1997." localSheetId="26"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3" hidden="1">{"Riqfin97",#N/A,FALSE,"Tran";"Riqfinpro",#N/A,FALSE,"Tran"}</definedName>
    <definedName name="wrn.Riqfin." localSheetId="13"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30"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12" hidden="1">{"Riqfin97",#N/A,FALSE,"Tran";"Riqfinpro",#N/A,FALSE,"Tran"}</definedName>
    <definedName name="wrn.Riqfin." localSheetId="38" hidden="1">{"Riqfin97",#N/A,FALSE,"Tran";"Riqfinpro",#N/A,FALSE,"Tran"}</definedName>
    <definedName name="wrn.Riqfin." localSheetId="5" hidden="1">{"Riqfin97",#N/A,FALSE,"Tran";"Riqfinpro",#N/A,FALSE,"Tran"}</definedName>
    <definedName name="wrn.Riqfin." localSheetId="29" hidden="1">{"Riqfin97",#N/A,FALSE,"Tran";"Riqfinpro",#N/A,FALSE,"Tran"}</definedName>
    <definedName name="wrn.Riqfin." localSheetId="33" hidden="1">{"Riqfin97",#N/A,FALSE,"Tran";"Riqfinpro",#N/A,FALSE,"Tran"}</definedName>
    <definedName name="wrn.Riqfin." localSheetId="35" hidden="1">{"Riqfin97",#N/A,FALSE,"Tran";"Riqfinpro",#N/A,FALSE,"Tran"}</definedName>
    <definedName name="wrn.Riqfin." localSheetId="26" hidden="1">{"Riqfin97",#N/A,FALSE,"Tran";"Riqfinpro",#N/A,FALSE,"Tran"}</definedName>
    <definedName name="wrn.Riqfin." hidden="1">{"Riqfin97",#N/A,FALSE,"Tran";"Riqfinpro",#N/A,FALSE,"Tran"}</definedName>
    <definedName name="wrn.Staff._.Report._.Tables." localSheetId="3" hidden="1">{#N/A,#N/A,FALSE,"SRFSYS";#N/A,#N/A,FALSE,"SRBSYS"}</definedName>
    <definedName name="wrn.Staff._.Report._.Tables." localSheetId="13"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20" hidden="1">{#N/A,#N/A,FALSE,"SRFSYS";#N/A,#N/A,FALSE,"SRBSYS"}</definedName>
    <definedName name="wrn.Staff._.Report._.Tables." localSheetId="21" hidden="1">{#N/A,#N/A,FALSE,"SRFSYS";#N/A,#N/A,FALSE,"SRBSYS"}</definedName>
    <definedName name="wrn.Staff._.Report._.Tables." localSheetId="22"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30"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1" hidden="1">{#N/A,#N/A,FALSE,"SRFSYS";#N/A,#N/A,FALSE,"SRBSYS"}</definedName>
    <definedName name="wrn.Staff._.Report._.Tables." localSheetId="12" hidden="1">{#N/A,#N/A,FALSE,"SRFSYS";#N/A,#N/A,FALSE,"SRBSYS"}</definedName>
    <definedName name="wrn.Staff._.Report._.Tables." localSheetId="38" hidden="1">{#N/A,#N/A,FALSE,"SRFSYS";#N/A,#N/A,FALSE,"SRBSYS"}</definedName>
    <definedName name="wrn.Staff._.Report._.Tables." localSheetId="5" hidden="1">{#N/A,#N/A,FALSE,"SRFSYS";#N/A,#N/A,FALSE,"SRBSYS"}</definedName>
    <definedName name="wrn.Staff._.Report._.Tables." localSheetId="29" hidden="1">{#N/A,#N/A,FALSE,"SRFSYS";#N/A,#N/A,FALSE,"SRBSYS"}</definedName>
    <definedName name="wrn.Staff._.Report._.Tables." localSheetId="33" hidden="1">{#N/A,#N/A,FALSE,"SRFSYS";#N/A,#N/A,FALSE,"SRBSYS"}</definedName>
    <definedName name="wrn.Staff._.Report._.Tables." localSheetId="26" hidden="1">{#N/A,#N/A,FALSE,"SRFSYS";#N/A,#N/A,FALSE,"SRBSYS"}</definedName>
    <definedName name="wrn.Staff._.Report._.Tables." hidden="1">{#N/A,#N/A,FALSE,"SRFSYS";#N/A,#N/A,FALSE,"SRBSYS"}</definedName>
    <definedName name="wrn.TabARA." localSheetId="3"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localSheetId="22"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30" hidden="1">{"Page1",#N/A,FALSE,"ARA M&amp;F&amp;T";"Page2",#N/A,FALSE,"ARA M&amp;F&amp;T";"Page3",#N/A,FALSE,"ARA M&amp;F&amp;T"}</definedName>
    <definedName name="wrn.TabARA." localSheetId="4" hidden="1">{"Page1",#N/A,FALSE,"ARA M&amp;F&amp;T";"Page2",#N/A,FALSE,"ARA M&amp;F&amp;T";"Page3",#N/A,FALSE,"ARA M&amp;F&amp;T"}</definedName>
    <definedName name="wrn.TabARA." localSheetId="6"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38" hidden="1">{"Page1",#N/A,FALSE,"ARA M&amp;F&amp;T";"Page2",#N/A,FALSE,"ARA M&amp;F&amp;T";"Page3",#N/A,FALSE,"ARA M&amp;F&amp;T"}</definedName>
    <definedName name="wrn.TabARA." localSheetId="5" hidden="1">{"Page1",#N/A,FALSE,"ARA M&amp;F&amp;T";"Page2",#N/A,FALSE,"ARA M&amp;F&amp;T";"Page3",#N/A,FALSE,"ARA M&amp;F&amp;T"}</definedName>
    <definedName name="wrn.TabARA." localSheetId="29" hidden="1">{"Page1",#N/A,FALSE,"ARA M&amp;F&amp;T";"Page2",#N/A,FALSE,"ARA M&amp;F&amp;T";"Page3",#N/A,FALSE,"ARA M&amp;F&amp;T"}</definedName>
    <definedName name="wrn.TabARA." localSheetId="33" hidden="1">{"Page1",#N/A,FALSE,"ARA M&amp;F&amp;T";"Page2",#N/A,FALSE,"ARA M&amp;F&amp;T";"Page3",#N/A,FALSE,"ARA M&amp;F&amp;T"}</definedName>
    <definedName name="wrn.TabARA." localSheetId="26" hidden="1">{"Page1",#N/A,FALSE,"ARA M&amp;F&amp;T";"Page2",#N/A,FALSE,"ARA M&amp;F&amp;T";"Page3",#N/A,FALSE,"ARA M&amp;F&amp;T"}</definedName>
    <definedName name="wrn.TabARA." hidden="1">{"Page1",#N/A,FALSE,"ARA M&amp;F&amp;T";"Page2",#N/A,FALSE,"ARA M&amp;F&amp;T";"Page3",#N/A,FALSE,"ARA M&amp;F&amp;T"}</definedName>
    <definedName name="wrn.WEO." localSheetId="3" hidden="1">{"WEO",#N/A,FALSE,"T"}</definedName>
    <definedName name="wrn.WEO." localSheetId="13" hidden="1">{"WEO",#N/A,FALSE,"T"}</definedName>
    <definedName name="wrn.WEO." localSheetId="15" hidden="1">{"WEO",#N/A,FALSE,"T"}</definedName>
    <definedName name="wrn.WEO." localSheetId="16" hidden="1">{"WEO",#N/A,FALSE,"T"}</definedName>
    <definedName name="wrn.WEO." localSheetId="20" hidden="1">{"WEO",#N/A,FALSE,"T"}</definedName>
    <definedName name="wrn.WEO." localSheetId="21" hidden="1">{"WEO",#N/A,FALSE,"T"}</definedName>
    <definedName name="wrn.WEO." localSheetId="22" hidden="1">{"WEO",#N/A,FALSE,"T"}</definedName>
    <definedName name="wrn.WEO." localSheetId="24" hidden="1">{"WEO",#N/A,FALSE,"T"}</definedName>
    <definedName name="wrn.WEO." localSheetId="25" hidden="1">{"WEO",#N/A,FALSE,"T"}</definedName>
    <definedName name="wrn.WEO." localSheetId="30" hidden="1">{"WEO",#N/A,FALSE,"T"}</definedName>
    <definedName name="wrn.WEO." localSheetId="4" hidden="1">{"WEO",#N/A,FALSE,"T"}</definedName>
    <definedName name="wrn.WEO." localSheetId="6" hidden="1">{"WEO",#N/A,FALSE,"T"}</definedName>
    <definedName name="wrn.WEO." localSheetId="10" hidden="1">{"WEO",#N/A,FALSE,"T"}</definedName>
    <definedName name="wrn.WEO." localSheetId="11" hidden="1">{"WEO",#N/A,FALSE,"T"}</definedName>
    <definedName name="wrn.WEO." localSheetId="12" hidden="1">{"WEO",#N/A,FALSE,"T"}</definedName>
    <definedName name="wrn.WEO." localSheetId="38" hidden="1">{"WEO",#N/A,FALSE,"T"}</definedName>
    <definedName name="wrn.WEO." localSheetId="5" hidden="1">{"WEO",#N/A,FALSE,"T"}</definedName>
    <definedName name="wrn.WEO." localSheetId="29" hidden="1">{"WEO",#N/A,FALSE,"T"}</definedName>
    <definedName name="wrn.WEO." localSheetId="33" hidden="1">{"WEO",#N/A,FALSE,"T"}</definedName>
    <definedName name="wrn.WEO." localSheetId="26" hidden="1">{"WEO",#N/A,FALSE,"T"}</definedName>
    <definedName name="wrn.WEO." hidden="1">{"WEO",#N/A,FALSE,"T"}</definedName>
    <definedName name="ww" localSheetId="13" hidden="1">[65]M!#REF!</definedName>
    <definedName name="ww" localSheetId="15" hidden="1">[65]M!#REF!</definedName>
    <definedName name="ww" localSheetId="16" hidden="1">[65]M!#REF!</definedName>
    <definedName name="ww" localSheetId="12" hidden="1">[65]M!#REF!</definedName>
    <definedName name="ww" localSheetId="38" hidden="1">[65]M!#REF!</definedName>
    <definedName name="ww" localSheetId="35" hidden="1">[65]M!#REF!</definedName>
    <definedName name="ww" localSheetId="23" hidden="1">[65]M!#REF!</definedName>
    <definedName name="ww" hidden="1">[65]M!#REF!</definedName>
    <definedName name="www" localSheetId="3" hidden="1">{"Riqfin97",#N/A,FALSE,"Tran";"Riqfinpro",#N/A,FALSE,"Tran"}</definedName>
    <definedName name="www" localSheetId="13" hidden="1">{"Riqfin97",#N/A,FALSE,"Tran";"Riqfinpro",#N/A,FALSE,"Tran"}</definedName>
    <definedName name="www" localSheetId="15" hidden="1">{"Riqfin97",#N/A,FALSE,"Tran";"Riqfinpro",#N/A,FALSE,"Tran"}</definedName>
    <definedName name="www" localSheetId="16" hidden="1">{"Riqfin97",#N/A,FALSE,"Tran";"Riqfinpro",#N/A,FALSE,"Tran"}</definedName>
    <definedName name="www" localSheetId="20" hidden="1">{"Riqfin97",#N/A,FALSE,"Tran";"Riqfinpro",#N/A,FALSE,"Tran"}</definedName>
    <definedName name="www" localSheetId="21" hidden="1">{"Riqfin97",#N/A,FALSE,"Tran";"Riqfinpro",#N/A,FALSE,"Tran"}</definedName>
    <definedName name="www" localSheetId="22" hidden="1">{"Riqfin97",#N/A,FALSE,"Tran";"Riqfinpro",#N/A,FALSE,"Tran"}</definedName>
    <definedName name="www" localSheetId="24" hidden="1">{"Riqfin97",#N/A,FALSE,"Tran";"Riqfinpro",#N/A,FALSE,"Tran"}</definedName>
    <definedName name="www" localSheetId="25" hidden="1">{"Riqfin97",#N/A,FALSE,"Tran";"Riqfinpro",#N/A,FALSE,"Tran"}</definedName>
    <definedName name="www" localSheetId="30"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1" hidden="1">{"Riqfin97",#N/A,FALSE,"Tran";"Riqfinpro",#N/A,FALSE,"Tran"}</definedName>
    <definedName name="www" localSheetId="12" hidden="1">{"Riqfin97",#N/A,FALSE,"Tran";"Riqfinpro",#N/A,FALSE,"Tran"}</definedName>
    <definedName name="www" localSheetId="38" hidden="1">{"Riqfin97",#N/A,FALSE,"Tran";"Riqfinpro",#N/A,FALSE,"Tran"}</definedName>
    <definedName name="www" localSheetId="5" hidden="1">{"Riqfin97",#N/A,FALSE,"Tran";"Riqfinpro",#N/A,FALSE,"Tran"}</definedName>
    <definedName name="www" localSheetId="29" hidden="1">{"Riqfin97",#N/A,FALSE,"Tran";"Riqfinpro",#N/A,FALSE,"Tran"}</definedName>
    <definedName name="www" localSheetId="33" hidden="1">{"Riqfin97",#N/A,FALSE,"Tran";"Riqfinpro",#N/A,FALSE,"Tran"}</definedName>
    <definedName name="www" localSheetId="35" hidden="1">{"Riqfin97",#N/A,FALSE,"Tran";"Riqfinpro",#N/A,FALSE,"Tran"}</definedName>
    <definedName name="www" localSheetId="26" hidden="1">{"Riqfin97",#N/A,FALSE,"Tran";"Riqfinpro",#N/A,FALSE,"Tran"}</definedName>
    <definedName name="www" hidden="1">{"Riqfin97",#N/A,FALSE,"Tran";"Riqfinpro",#N/A,FALSE,"Tran"}</definedName>
    <definedName name="XR" localSheetId="35">[6]REER!$AT$140:$BA$199</definedName>
    <definedName name="XR">[23]REER!$AT$140:$BA$199</definedName>
    <definedName name="xx" localSheetId="3" hidden="1">{"Riqfin97",#N/A,FALSE,"Tran";"Riqfinpro",#N/A,FALSE,"Tran"}</definedName>
    <definedName name="xx" localSheetId="13" hidden="1">{"Riqfin97",#N/A,FALSE,"Tran";"Riqfinpro",#N/A,FALSE,"Tran"}</definedName>
    <definedName name="xx" localSheetId="15" hidden="1">{"Riqfin97",#N/A,FALSE,"Tran";"Riqfinpro",#N/A,FALSE,"Tran"}</definedName>
    <definedName name="xx" localSheetId="16" hidden="1">{"Riqfin97",#N/A,FALSE,"Tran";"Riqfinpro",#N/A,FALSE,"Tran"}</definedName>
    <definedName name="xx" localSheetId="20" hidden="1">{"Riqfin97",#N/A,FALSE,"Tran";"Riqfinpro",#N/A,FALSE,"Tran"}</definedName>
    <definedName name="xx" localSheetId="21" hidden="1">{"Riqfin97",#N/A,FALSE,"Tran";"Riqfinpro",#N/A,FALSE,"Tran"}</definedName>
    <definedName name="xx" localSheetId="22" hidden="1">{"Riqfin97",#N/A,FALSE,"Tran";"Riqfinpro",#N/A,FALSE,"Tran"}</definedName>
    <definedName name="xx" localSheetId="24" hidden="1">{"Riqfin97",#N/A,FALSE,"Tran";"Riqfinpro",#N/A,FALSE,"Tran"}</definedName>
    <definedName name="xx" localSheetId="25" hidden="1">{"Riqfin97",#N/A,FALSE,"Tran";"Riqfinpro",#N/A,FALSE,"Tran"}</definedName>
    <definedName name="xx" localSheetId="30"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1" hidden="1">{"Riqfin97",#N/A,FALSE,"Tran";"Riqfinpro",#N/A,FALSE,"Tran"}</definedName>
    <definedName name="xx" localSheetId="12" hidden="1">{"Riqfin97",#N/A,FALSE,"Tran";"Riqfinpro",#N/A,FALSE,"Tran"}</definedName>
    <definedName name="xx" localSheetId="38" hidden="1">{"Riqfin97",#N/A,FALSE,"Tran";"Riqfinpro",#N/A,FALSE,"Tran"}</definedName>
    <definedName name="xx" localSheetId="5" hidden="1">{"Riqfin97",#N/A,FALSE,"Tran";"Riqfinpro",#N/A,FALSE,"Tran"}</definedName>
    <definedName name="xx" localSheetId="29" hidden="1">{"Riqfin97",#N/A,FALSE,"Tran";"Riqfinpro",#N/A,FALSE,"Tran"}</definedName>
    <definedName name="xx" localSheetId="33" hidden="1">{"Riqfin97",#N/A,FALSE,"Tran";"Riqfinpro",#N/A,FALSE,"Tran"}</definedName>
    <definedName name="xx" localSheetId="35" hidden="1">{"Riqfin97",#N/A,FALSE,"Tran";"Riqfinpro",#N/A,FALSE,"Tran"}</definedName>
    <definedName name="xx" localSheetId="26" hidden="1">{"Riqfin97",#N/A,FALSE,"Tran";"Riqfinpro",#N/A,FALSE,"Tran"}</definedName>
    <definedName name="xx" hidden="1">{"Riqfin97",#N/A,FALSE,"Tran";"Riqfinpro",#N/A,FALSE,"Tran"}</definedName>
    <definedName name="xxWRS_1" localSheetId="13">#REF!</definedName>
    <definedName name="xxWRS_1" localSheetId="15">#REF!</definedName>
    <definedName name="xxWRS_1" localSheetId="16">#REF!</definedName>
    <definedName name="xxWRS_1" localSheetId="20">#REF!</definedName>
    <definedName name="xxWRS_1" localSheetId="22">#REF!</definedName>
    <definedName name="xxWRS_1" localSheetId="30">#REF!</definedName>
    <definedName name="xxWRS_1" localSheetId="12">#REF!</definedName>
    <definedName name="xxWRS_1" localSheetId="5">#REF!</definedName>
    <definedName name="xxWRS_1" localSheetId="29">#REF!</definedName>
    <definedName name="xxWRS_1" localSheetId="35">#REF!</definedName>
    <definedName name="xxWRS_1" localSheetId="23">#REF!</definedName>
    <definedName name="xxWRS_1" localSheetId="26">#REF!</definedName>
    <definedName name="xxWRS_1">#REF!</definedName>
    <definedName name="xxWRS_10" localSheetId="13">#REF!</definedName>
    <definedName name="xxWRS_10" localSheetId="15">#REF!</definedName>
    <definedName name="xxWRS_10" localSheetId="16">#REF!</definedName>
    <definedName name="xxWRS_10" localSheetId="20">#REF!</definedName>
    <definedName name="xxWRS_10" localSheetId="22">#REF!</definedName>
    <definedName name="xxWRS_10" localSheetId="30">#REF!</definedName>
    <definedName name="xxWRS_10" localSheetId="12">#REF!</definedName>
    <definedName name="xxWRS_10" localSheetId="5">#REF!</definedName>
    <definedName name="xxWRS_10" localSheetId="29">#REF!</definedName>
    <definedName name="xxWRS_10" localSheetId="35">#REF!</definedName>
    <definedName name="xxWRS_10" localSheetId="23">#REF!</definedName>
    <definedName name="xxWRS_10" localSheetId="26">#REF!</definedName>
    <definedName name="xxWRS_10">#REF!</definedName>
    <definedName name="xxWRS_11" localSheetId="13">#REF!</definedName>
    <definedName name="xxWRS_11" localSheetId="15">#REF!</definedName>
    <definedName name="xxWRS_11" localSheetId="16">#REF!</definedName>
    <definedName name="xxWRS_11" localSheetId="20">#REF!</definedName>
    <definedName name="xxWRS_11" localSheetId="22">#REF!</definedName>
    <definedName name="xxWRS_11" localSheetId="30">#REF!</definedName>
    <definedName name="xxWRS_11" localSheetId="12">#REF!</definedName>
    <definedName name="xxWRS_11" localSheetId="5">#REF!</definedName>
    <definedName name="xxWRS_11" localSheetId="29">#REF!</definedName>
    <definedName name="xxWRS_11" localSheetId="35">#REF!</definedName>
    <definedName name="xxWRS_11" localSheetId="23">#REF!</definedName>
    <definedName name="xxWRS_11" localSheetId="26">#REF!</definedName>
    <definedName name="xxWRS_11">#REF!</definedName>
    <definedName name="xxWRS_12" localSheetId="13">#REF!</definedName>
    <definedName name="xxWRS_12" localSheetId="15">#REF!</definedName>
    <definedName name="xxWRS_12" localSheetId="16">#REF!</definedName>
    <definedName name="xxWRS_12" localSheetId="20">#REF!</definedName>
    <definedName name="xxWRS_12" localSheetId="22">#REF!</definedName>
    <definedName name="xxWRS_12" localSheetId="30">#REF!</definedName>
    <definedName name="xxWRS_12" localSheetId="12">#REF!</definedName>
    <definedName name="xxWRS_12" localSheetId="5">#REF!</definedName>
    <definedName name="xxWRS_12" localSheetId="29">#REF!</definedName>
    <definedName name="xxWRS_12" localSheetId="35">#REF!</definedName>
    <definedName name="xxWRS_12" localSheetId="23">#REF!</definedName>
    <definedName name="xxWRS_12" localSheetId="26">#REF!</definedName>
    <definedName name="xxWRS_12">#REF!</definedName>
    <definedName name="xxWRS_2" localSheetId="13">#REF!</definedName>
    <definedName name="xxWRS_2" localSheetId="15">#REF!</definedName>
    <definedName name="xxWRS_2" localSheetId="16">#REF!</definedName>
    <definedName name="xxWRS_2" localSheetId="20">#REF!</definedName>
    <definedName name="xxWRS_2" localSheetId="22">#REF!</definedName>
    <definedName name="xxWRS_2" localSheetId="30">#REF!</definedName>
    <definedName name="xxWRS_2" localSheetId="12">#REF!</definedName>
    <definedName name="xxWRS_2" localSheetId="5">#REF!</definedName>
    <definedName name="xxWRS_2" localSheetId="29">#REF!</definedName>
    <definedName name="xxWRS_2" localSheetId="35">#REF!</definedName>
    <definedName name="xxWRS_2" localSheetId="23">#REF!</definedName>
    <definedName name="xxWRS_2" localSheetId="26">#REF!</definedName>
    <definedName name="xxWRS_2">#REF!</definedName>
    <definedName name="xxWRS_6" localSheetId="13">#REF!</definedName>
    <definedName name="xxWRS_6" localSheetId="15">#REF!</definedName>
    <definedName name="xxWRS_6" localSheetId="16">#REF!</definedName>
    <definedName name="xxWRS_6" localSheetId="20">#REF!</definedName>
    <definedName name="xxWRS_6" localSheetId="22">#REF!</definedName>
    <definedName name="xxWRS_6" localSheetId="30">#REF!</definedName>
    <definedName name="xxWRS_6" localSheetId="12">#REF!</definedName>
    <definedName name="xxWRS_6" localSheetId="5">#REF!</definedName>
    <definedName name="xxWRS_6" localSheetId="29">#REF!</definedName>
    <definedName name="xxWRS_6" localSheetId="35">#REF!</definedName>
    <definedName name="xxWRS_6" localSheetId="23">#REF!</definedName>
    <definedName name="xxWRS_6" localSheetId="26">#REF!</definedName>
    <definedName name="xxWRS_6">#REF!</definedName>
    <definedName name="xxWRS_7" localSheetId="13">#REF!</definedName>
    <definedName name="xxWRS_7" localSheetId="15">#REF!</definedName>
    <definedName name="xxWRS_7" localSheetId="16">#REF!</definedName>
    <definedName name="xxWRS_7" localSheetId="20">#REF!</definedName>
    <definedName name="xxWRS_7" localSheetId="22">#REF!</definedName>
    <definedName name="xxWRS_7" localSheetId="30">#REF!</definedName>
    <definedName name="xxWRS_7" localSheetId="12">#REF!</definedName>
    <definedName name="xxWRS_7" localSheetId="5">#REF!</definedName>
    <definedName name="xxWRS_7" localSheetId="29">#REF!</definedName>
    <definedName name="xxWRS_7" localSheetId="35">#REF!</definedName>
    <definedName name="xxWRS_7" localSheetId="23">#REF!</definedName>
    <definedName name="xxWRS_7" localSheetId="26">#REF!</definedName>
    <definedName name="xxWRS_7">#REF!</definedName>
    <definedName name="xxWRS_8" localSheetId="13">#REF!</definedName>
    <definedName name="xxWRS_8" localSheetId="15">#REF!</definedName>
    <definedName name="xxWRS_8" localSheetId="16">#REF!</definedName>
    <definedName name="xxWRS_8" localSheetId="20">#REF!</definedName>
    <definedName name="xxWRS_8" localSheetId="22">#REF!</definedName>
    <definedName name="xxWRS_8" localSheetId="30">#REF!</definedName>
    <definedName name="xxWRS_8" localSheetId="12">#REF!</definedName>
    <definedName name="xxWRS_8" localSheetId="5">#REF!</definedName>
    <definedName name="xxWRS_8" localSheetId="29">#REF!</definedName>
    <definedName name="xxWRS_8" localSheetId="35">#REF!</definedName>
    <definedName name="xxWRS_8" localSheetId="23">#REF!</definedName>
    <definedName name="xxWRS_8" localSheetId="26">#REF!</definedName>
    <definedName name="xxWRS_8">#REF!</definedName>
    <definedName name="xxWRS_9" localSheetId="13">#REF!</definedName>
    <definedName name="xxWRS_9" localSheetId="15">#REF!</definedName>
    <definedName name="xxWRS_9" localSheetId="16">#REF!</definedName>
    <definedName name="xxWRS_9" localSheetId="20">#REF!</definedName>
    <definedName name="xxWRS_9" localSheetId="22">#REF!</definedName>
    <definedName name="xxWRS_9" localSheetId="30">#REF!</definedName>
    <definedName name="xxWRS_9" localSheetId="12">#REF!</definedName>
    <definedName name="xxWRS_9" localSheetId="5">#REF!</definedName>
    <definedName name="xxWRS_9" localSheetId="29">#REF!</definedName>
    <definedName name="xxWRS_9" localSheetId="35">#REF!</definedName>
    <definedName name="xxWRS_9" localSheetId="23">#REF!</definedName>
    <definedName name="xxWRS_9" localSheetId="26">#REF!</definedName>
    <definedName name="xxWRS_9">#REF!</definedName>
    <definedName name="xxxx" localSheetId="3" hidden="1">{"Riqfin97",#N/A,FALSE,"Tran";"Riqfinpro",#N/A,FALSE,"Tran"}</definedName>
    <definedName name="xxxx" localSheetId="13"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30"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12" hidden="1">{"Riqfin97",#N/A,FALSE,"Tran";"Riqfinpro",#N/A,FALSE,"Tran"}</definedName>
    <definedName name="xxxx" localSheetId="38" hidden="1">{"Riqfin97",#N/A,FALSE,"Tran";"Riqfinpro",#N/A,FALSE,"Tran"}</definedName>
    <definedName name="xxxx" localSheetId="5" hidden="1">{"Riqfin97",#N/A,FALSE,"Tran";"Riqfinpro",#N/A,FALSE,"Tran"}</definedName>
    <definedName name="xxxx" localSheetId="29" hidden="1">{"Riqfin97",#N/A,FALSE,"Tran";"Riqfinpro",#N/A,FALSE,"Tran"}</definedName>
    <definedName name="xxxx" localSheetId="33" hidden="1">{"Riqfin97",#N/A,FALSE,"Tran";"Riqfinpro",#N/A,FALSE,"Tran"}</definedName>
    <definedName name="xxxx" localSheetId="35" hidden="1">{"Riqfin97",#N/A,FALSE,"Tran";"Riqfinpro",#N/A,FALSE,"Tran"}</definedName>
    <definedName name="xxxx" localSheetId="26" hidden="1">{"Riqfin97",#N/A,FALSE,"Tran";"Riqfinpro",#N/A,FALSE,"Tran"}</definedName>
    <definedName name="xxxx" hidden="1">{"Riqfin97",#N/A,FALSE,"Tran";"Riqfinpro",#N/A,FALSE,"Tran"}</definedName>
    <definedName name="year" localSheetId="13">[30]Graf14_Graf15!#REF!</definedName>
    <definedName name="year" localSheetId="15">[30]Graf14_Graf15!#REF!</definedName>
    <definedName name="year" localSheetId="16">[30]Graf14_Graf15!#REF!</definedName>
    <definedName name="year" localSheetId="12">[30]Graf14_Graf15!#REF!</definedName>
    <definedName name="year" localSheetId="35">[30]Graf14_Graf15!#REF!</definedName>
    <definedName name="year" localSheetId="23">[30]Graf14_Graf15!#REF!</definedName>
    <definedName name="year">[30]Graf14_Graf15!#REF!</definedName>
    <definedName name="yy" localSheetId="3" hidden="1">{"Tab1",#N/A,FALSE,"P";"Tab2",#N/A,FALSE,"P"}</definedName>
    <definedName name="yy" localSheetId="13" hidden="1">{"Tab1",#N/A,FALSE,"P";"Tab2",#N/A,FALSE,"P"}</definedName>
    <definedName name="yy" localSheetId="15" hidden="1">{"Tab1",#N/A,FALSE,"P";"Tab2",#N/A,FALSE,"P"}</definedName>
    <definedName name="yy" localSheetId="16" hidden="1">{"Tab1",#N/A,FALSE,"P";"Tab2",#N/A,FALSE,"P"}</definedName>
    <definedName name="yy" localSheetId="20" hidden="1">{"Tab1",#N/A,FALSE,"P";"Tab2",#N/A,FALSE,"P"}</definedName>
    <definedName name="yy" localSheetId="21" hidden="1">{"Tab1",#N/A,FALSE,"P";"Tab2",#N/A,FALSE,"P"}</definedName>
    <definedName name="yy" localSheetId="22" hidden="1">{"Tab1",#N/A,FALSE,"P";"Tab2",#N/A,FALSE,"P"}</definedName>
    <definedName name="yy" localSheetId="24" hidden="1">{"Tab1",#N/A,FALSE,"P";"Tab2",#N/A,FALSE,"P"}</definedName>
    <definedName name="yy" localSheetId="25" hidden="1">{"Tab1",#N/A,FALSE,"P";"Tab2",#N/A,FALSE,"P"}</definedName>
    <definedName name="yy" localSheetId="30"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1" hidden="1">{"Tab1",#N/A,FALSE,"P";"Tab2",#N/A,FALSE,"P"}</definedName>
    <definedName name="yy" localSheetId="12" hidden="1">{"Tab1",#N/A,FALSE,"P";"Tab2",#N/A,FALSE,"P"}</definedName>
    <definedName name="yy" localSheetId="38" hidden="1">{"Tab1",#N/A,FALSE,"P";"Tab2",#N/A,FALSE,"P"}</definedName>
    <definedName name="yy" localSheetId="5" hidden="1">{"Tab1",#N/A,FALSE,"P";"Tab2",#N/A,FALSE,"P"}</definedName>
    <definedName name="yy" localSheetId="29" hidden="1">{"Tab1",#N/A,FALSE,"P";"Tab2",#N/A,FALSE,"P"}</definedName>
    <definedName name="yy" localSheetId="33" hidden="1">{"Tab1",#N/A,FALSE,"P";"Tab2",#N/A,FALSE,"P"}</definedName>
    <definedName name="yy" localSheetId="35" hidden="1">{"Tab1",#N/A,FALSE,"P";"Tab2",#N/A,FALSE,"P"}</definedName>
    <definedName name="yy" localSheetId="26" hidden="1">{"Tab1",#N/A,FALSE,"P";"Tab2",#N/A,FALSE,"P"}</definedName>
    <definedName name="yy" hidden="1">{"Tab1",#N/A,FALSE,"P";"Tab2",#N/A,FALSE,"P"}</definedName>
    <definedName name="yyy" localSheetId="3" hidden="1">{"Tab1",#N/A,FALSE,"P";"Tab2",#N/A,FALSE,"P"}</definedName>
    <definedName name="yyy" localSheetId="13" hidden="1">{"Tab1",#N/A,FALSE,"P";"Tab2",#N/A,FALSE,"P"}</definedName>
    <definedName name="yyy" localSheetId="15" hidden="1">{"Tab1",#N/A,FALSE,"P";"Tab2",#N/A,FALSE,"P"}</definedName>
    <definedName name="yyy" localSheetId="16" hidden="1">{"Tab1",#N/A,FALSE,"P";"Tab2",#N/A,FALSE,"P"}</definedName>
    <definedName name="yyy" localSheetId="20" hidden="1">{"Tab1",#N/A,FALSE,"P";"Tab2",#N/A,FALSE,"P"}</definedName>
    <definedName name="yyy" localSheetId="21" hidden="1">{"Tab1",#N/A,FALSE,"P";"Tab2",#N/A,FALSE,"P"}</definedName>
    <definedName name="yyy" localSheetId="22" hidden="1">{"Tab1",#N/A,FALSE,"P";"Tab2",#N/A,FALSE,"P"}</definedName>
    <definedName name="yyy" localSheetId="24" hidden="1">{"Tab1",#N/A,FALSE,"P";"Tab2",#N/A,FALSE,"P"}</definedName>
    <definedName name="yyy" localSheetId="25" hidden="1">{"Tab1",#N/A,FALSE,"P";"Tab2",#N/A,FALSE,"P"}</definedName>
    <definedName name="yyy" localSheetId="30"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1" hidden="1">{"Tab1",#N/A,FALSE,"P";"Tab2",#N/A,FALSE,"P"}</definedName>
    <definedName name="yyy" localSheetId="12" hidden="1">{"Tab1",#N/A,FALSE,"P";"Tab2",#N/A,FALSE,"P"}</definedName>
    <definedName name="yyy" localSheetId="38" hidden="1">{"Tab1",#N/A,FALSE,"P";"Tab2",#N/A,FALSE,"P"}</definedName>
    <definedName name="yyy" localSheetId="5" hidden="1">{"Tab1",#N/A,FALSE,"P";"Tab2",#N/A,FALSE,"P"}</definedName>
    <definedName name="yyy" localSheetId="29" hidden="1">{"Tab1",#N/A,FALSE,"P";"Tab2",#N/A,FALSE,"P"}</definedName>
    <definedName name="yyy" localSheetId="33" hidden="1">{"Tab1",#N/A,FALSE,"P";"Tab2",#N/A,FALSE,"P"}</definedName>
    <definedName name="yyy" localSheetId="35" hidden="1">{"Tab1",#N/A,FALSE,"P";"Tab2",#N/A,FALSE,"P"}</definedName>
    <definedName name="yyy" localSheetId="26" hidden="1">{"Tab1",#N/A,FALSE,"P";"Tab2",#N/A,FALSE,"P"}</definedName>
    <definedName name="yyy" hidden="1">{"Tab1",#N/A,FALSE,"P";"Tab2",#N/A,FALSE,"P"}</definedName>
    <definedName name="yyyy" localSheetId="3" hidden="1">{"Riqfin97",#N/A,FALSE,"Tran";"Riqfinpro",#N/A,FALSE,"Tran"}</definedName>
    <definedName name="yyyy" localSheetId="13"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20"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30"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12" hidden="1">{"Riqfin97",#N/A,FALSE,"Tran";"Riqfinpro",#N/A,FALSE,"Tran"}</definedName>
    <definedName name="yyyy" localSheetId="38" hidden="1">{"Riqfin97",#N/A,FALSE,"Tran";"Riqfinpro",#N/A,FALSE,"Tran"}</definedName>
    <definedName name="yyyy" localSheetId="5" hidden="1">{"Riqfin97",#N/A,FALSE,"Tran";"Riqfinpro",#N/A,FALSE,"Tran"}</definedName>
    <definedName name="yyyy" localSheetId="29" hidden="1">{"Riqfin97",#N/A,FALSE,"Tran";"Riqfinpro",#N/A,FALSE,"Tran"}</definedName>
    <definedName name="yyyy" localSheetId="33" hidden="1">{"Riqfin97",#N/A,FALSE,"Tran";"Riqfinpro",#N/A,FALSE,"Tran"}</definedName>
    <definedName name="yyyy" localSheetId="35" hidden="1">{"Riqfin97",#N/A,FALSE,"Tran";"Riqfinpro",#N/A,FALSE,"Tran"}</definedName>
    <definedName name="yyyy" localSheetId="26" hidden="1">{"Riqfin97",#N/A,FALSE,"Tran";"Riqfinpro",#N/A,FALSE,"Tran"}</definedName>
    <definedName name="yyyy" hidden="1">{"Riqfin97",#N/A,FALSE,"Tran";"Riqfinpro",#N/A,FALSE,"Tran"}</definedName>
    <definedName name="Z_1D44FD83_577F_412D_85CC_4CD8A3A1C2A3_.wvu.Cols" localSheetId="1" hidden="1">ESA2010_source!$C:$C</definedName>
    <definedName name="Z_95224721_0485_11D4_BFD1_00508B5F4DA4_.wvu.Cols" localSheetId="13"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20" hidden="1">#REF!</definedName>
    <definedName name="Z_95224721_0485_11D4_BFD1_00508B5F4DA4_.wvu.Cols" localSheetId="22" hidden="1">#REF!</definedName>
    <definedName name="Z_95224721_0485_11D4_BFD1_00508B5F4DA4_.wvu.Cols" localSheetId="30" hidden="1">#REF!</definedName>
    <definedName name="Z_95224721_0485_11D4_BFD1_00508B5F4DA4_.wvu.Cols" localSheetId="12" hidden="1">#REF!</definedName>
    <definedName name="Z_95224721_0485_11D4_BFD1_00508B5F4DA4_.wvu.Cols" localSheetId="38" hidden="1">#REF!</definedName>
    <definedName name="Z_95224721_0485_11D4_BFD1_00508B5F4DA4_.wvu.Cols" localSheetId="5" hidden="1">#REF!</definedName>
    <definedName name="Z_95224721_0485_11D4_BFD1_00508B5F4DA4_.wvu.Cols" localSheetId="29" hidden="1">#REF!</definedName>
    <definedName name="Z_95224721_0485_11D4_BFD1_00508B5F4DA4_.wvu.Cols" localSheetId="35" hidden="1">#REF!</definedName>
    <definedName name="Z_95224721_0485_11D4_BFD1_00508B5F4DA4_.wvu.Cols" localSheetId="23" hidden="1">#REF!</definedName>
    <definedName name="Z_95224721_0485_11D4_BFD1_00508B5F4DA4_.wvu.Cols" localSheetId="26" hidden="1">#REF!</definedName>
    <definedName name="Z_95224721_0485_11D4_BFD1_00508B5F4DA4_.wvu.Cols" hidden="1">#REF!</definedName>
    <definedName name="zac_kles" localSheetId="13">[30]Graf14_Graf15!#REF!</definedName>
    <definedName name="zac_kles" localSheetId="15">[30]Graf14_Graf15!#REF!</definedName>
    <definedName name="zac_kles" localSheetId="16">[30]Graf14_Graf15!#REF!</definedName>
    <definedName name="zac_kles" localSheetId="20">[30]Graf14_Graf15!#REF!</definedName>
    <definedName name="zac_kles" localSheetId="21">[30]Graf14_Graf15!#REF!</definedName>
    <definedName name="zac_kles" localSheetId="22">[30]Graf14_Graf15!#REF!</definedName>
    <definedName name="zac_kles" localSheetId="30">[30]Graf14_Graf15!#REF!</definedName>
    <definedName name="zac_kles" localSheetId="11">[30]Graf14_Graf15!#REF!</definedName>
    <definedName name="zac_kles" localSheetId="12">[30]Graf14_Graf15!#REF!</definedName>
    <definedName name="zac_kles" localSheetId="29">[30]Graf14_Graf15!#REF!</definedName>
    <definedName name="zac_kles" localSheetId="35">[30]Graf14_Graf15!#REF!</definedName>
    <definedName name="zac_kles" localSheetId="23">[30]Graf14_Graf15!#REF!</definedName>
    <definedName name="zac_kles" localSheetId="26">[30]Graf14_Graf15!#REF!</definedName>
    <definedName name="zac_kles">[30]Graf14_Graf15!#REF!</definedName>
    <definedName name="zac_kles_2" localSheetId="13">[30]Graf14_Graf15!#REF!</definedName>
    <definedName name="zac_kles_2" localSheetId="15">[30]Graf14_Graf15!#REF!</definedName>
    <definedName name="zac_kles_2" localSheetId="16">[30]Graf14_Graf15!#REF!</definedName>
    <definedName name="zac_kles_2" localSheetId="20">[30]Graf14_Graf15!#REF!</definedName>
    <definedName name="zac_kles_2" localSheetId="21">[30]Graf14_Graf15!#REF!</definedName>
    <definedName name="zac_kles_2" localSheetId="22">[30]Graf14_Graf15!#REF!</definedName>
    <definedName name="zac_kles_2" localSheetId="30">[30]Graf14_Graf15!#REF!</definedName>
    <definedName name="zac_kles_2" localSheetId="11">[30]Graf14_Graf15!#REF!</definedName>
    <definedName name="zac_kles_2" localSheetId="12">[30]Graf14_Graf15!#REF!</definedName>
    <definedName name="zac_kles_2" localSheetId="29">[30]Graf14_Graf15!#REF!</definedName>
    <definedName name="zac_kles_2" localSheetId="35">[30]Graf14_Graf15!#REF!</definedName>
    <definedName name="zac_kles_2" localSheetId="23">[30]Graf14_Graf15!#REF!</definedName>
    <definedName name="zac_kles_2" localSheetId="26">[30]Graf14_Graf15!#REF!</definedName>
    <definedName name="zac_kles_2">[30]Graf14_Graf15!#REF!</definedName>
    <definedName name="zapr16" localSheetId="20">[66]splatnosti!#REF!</definedName>
    <definedName name="zapr16" localSheetId="21">[66]splatnosti!#REF!</definedName>
    <definedName name="zapr16" localSheetId="22">[66]splatnosti!#REF!</definedName>
    <definedName name="zapr16" localSheetId="30">[66]splatnosti!#REF!</definedName>
    <definedName name="zapr16" localSheetId="11">[66]splatnosti!#REF!</definedName>
    <definedName name="zapr16" localSheetId="29">[66]splatnosti!#REF!</definedName>
    <definedName name="zapr16" localSheetId="23">[66]splatnosti!#REF!</definedName>
    <definedName name="zapr16" localSheetId="26">[66]splatnosti!#REF!</definedName>
    <definedName name="zapr16">[66]splatnosti!#REF!</definedName>
    <definedName name="zapr17" localSheetId="20">[66]splatnosti!#REF!</definedName>
    <definedName name="zapr17" localSheetId="21">[66]splatnosti!#REF!</definedName>
    <definedName name="zapr17" localSheetId="22">[66]splatnosti!#REF!</definedName>
    <definedName name="zapr17" localSheetId="30">[66]splatnosti!#REF!</definedName>
    <definedName name="zapr17" localSheetId="11">[66]splatnosti!#REF!</definedName>
    <definedName name="zapr17" localSheetId="29">[66]splatnosti!#REF!</definedName>
    <definedName name="zapr17" localSheetId="23">[66]splatnosti!#REF!</definedName>
    <definedName name="zapr17" localSheetId="26">[66]splatnosti!#REF!</definedName>
    <definedName name="zapr17">[66]splatnosti!#REF!</definedName>
    <definedName name="zapr18" localSheetId="3">[67]Ardal_splatnosti!#REF!</definedName>
    <definedName name="zapr18" localSheetId="20">[68]Ardal_splatnosti!#REF!</definedName>
    <definedName name="zapr18" localSheetId="21">[68]Ardal_splatnosti!#REF!</definedName>
    <definedName name="zapr18" localSheetId="22">[68]Ardal_splatnosti!#REF!</definedName>
    <definedName name="zapr18" localSheetId="24">[68]Ardal_splatnosti!#REF!</definedName>
    <definedName name="zapr18" localSheetId="25">[68]Ardal_splatnosti!#REF!</definedName>
    <definedName name="zapr18" localSheetId="30">[68]Ardal_splatnosti!#REF!</definedName>
    <definedName name="zapr18" localSheetId="4">[67]Ardal_splatnosti!#REF!</definedName>
    <definedName name="zapr18" localSheetId="6">[67]Ardal_splatnosti!#REF!</definedName>
    <definedName name="zapr18" localSheetId="10">[67]Ardal_splatnosti!#REF!</definedName>
    <definedName name="zapr18" localSheetId="11">[68]Ardal_splatnosti!#REF!</definedName>
    <definedName name="zapr18" localSheetId="5">[67]Ardal_splatnosti!#REF!</definedName>
    <definedName name="zapr18" localSheetId="29">[68]Ardal_splatnosti!#REF!</definedName>
    <definedName name="zapr18" localSheetId="23">[68]Ardal_splatnosti!#REF!</definedName>
    <definedName name="zapr18" localSheetId="26">[68]Ardal_splatnosti!#REF!</definedName>
    <definedName name="zapr18">[68]Ardal_splatnosti!#REF!</definedName>
    <definedName name="zapr19" localSheetId="3">[67]Ardal_splatnosti!#REF!</definedName>
    <definedName name="zapr19" localSheetId="20">[68]Ardal_splatnosti!#REF!</definedName>
    <definedName name="zapr19" localSheetId="21">[68]Ardal_splatnosti!#REF!</definedName>
    <definedName name="zapr19" localSheetId="22">[68]Ardal_splatnosti!#REF!</definedName>
    <definedName name="zapr19" localSheetId="24">[68]Ardal_splatnosti!#REF!</definedName>
    <definedName name="zapr19" localSheetId="25">[68]Ardal_splatnosti!#REF!</definedName>
    <definedName name="zapr19" localSheetId="30">[68]Ardal_splatnosti!#REF!</definedName>
    <definedName name="zapr19" localSheetId="4">[67]Ardal_splatnosti!#REF!</definedName>
    <definedName name="zapr19" localSheetId="6">[67]Ardal_splatnosti!#REF!</definedName>
    <definedName name="zapr19" localSheetId="10">[67]Ardal_splatnosti!#REF!</definedName>
    <definedName name="zapr19" localSheetId="11">[68]Ardal_splatnosti!#REF!</definedName>
    <definedName name="zapr19" localSheetId="5">[67]Ardal_splatnosti!#REF!</definedName>
    <definedName name="zapr19" localSheetId="29">[68]Ardal_splatnosti!#REF!</definedName>
    <definedName name="zapr19" localSheetId="23">[68]Ardal_splatnosti!#REF!</definedName>
    <definedName name="zapr19" localSheetId="26">[68]Ardal_splatnosti!#REF!</definedName>
    <definedName name="zapr19">[68]Ardal_splatnosti!#REF!</definedName>
    <definedName name="zapr20" localSheetId="3">[67]Ardal_splatnosti!#REF!</definedName>
    <definedName name="zapr20" localSheetId="20">[68]Ardal_splatnosti!#REF!</definedName>
    <definedName name="zapr20" localSheetId="21">[68]Ardal_splatnosti!#REF!</definedName>
    <definedName name="zapr20" localSheetId="22">[68]Ardal_splatnosti!#REF!</definedName>
    <definedName name="zapr20" localSheetId="24">[68]Ardal_splatnosti!#REF!</definedName>
    <definedName name="zapr20" localSheetId="25">[68]Ardal_splatnosti!#REF!</definedName>
    <definedName name="zapr20" localSheetId="30">[68]Ardal_splatnosti!#REF!</definedName>
    <definedName name="zapr20" localSheetId="4">[67]Ardal_splatnosti!#REF!</definedName>
    <definedName name="zapr20" localSheetId="6">[67]Ardal_splatnosti!#REF!</definedName>
    <definedName name="zapr20" localSheetId="10">[67]Ardal_splatnosti!#REF!</definedName>
    <definedName name="zapr20" localSheetId="11">[68]Ardal_splatnosti!#REF!</definedName>
    <definedName name="zapr20" localSheetId="5">[67]Ardal_splatnosti!#REF!</definedName>
    <definedName name="zapr20" localSheetId="29">[68]Ardal_splatnosti!#REF!</definedName>
    <definedName name="zapr20" localSheetId="23">[68]Ardal_splatnosti!#REF!</definedName>
    <definedName name="zapr20" localSheetId="26">[68]Ardal_splatnosti!#REF!</definedName>
    <definedName name="zapr20">[68]Ardal_splatnosti!#REF!</definedName>
    <definedName name="zapr21" localSheetId="3">[67]Ardal_splatnosti!#REF!</definedName>
    <definedName name="zapr21" localSheetId="20">[68]Ardal_splatnosti!#REF!</definedName>
    <definedName name="zapr21" localSheetId="21">[68]Ardal_splatnosti!#REF!</definedName>
    <definedName name="zapr21" localSheetId="22">[68]Ardal_splatnosti!#REF!</definedName>
    <definedName name="zapr21" localSheetId="24">[68]Ardal_splatnosti!#REF!</definedName>
    <definedName name="zapr21" localSheetId="25">[68]Ardal_splatnosti!#REF!</definedName>
    <definedName name="zapr21" localSheetId="30">[68]Ardal_splatnosti!#REF!</definedName>
    <definedName name="zapr21" localSheetId="4">[67]Ardal_splatnosti!#REF!</definedName>
    <definedName name="zapr21" localSheetId="6">[67]Ardal_splatnosti!#REF!</definedName>
    <definedName name="zapr21" localSheetId="10">[67]Ardal_splatnosti!#REF!</definedName>
    <definedName name="zapr21" localSheetId="11">[68]Ardal_splatnosti!#REF!</definedName>
    <definedName name="zapr21" localSheetId="5">[67]Ardal_splatnosti!#REF!</definedName>
    <definedName name="zapr21" localSheetId="29">[68]Ardal_splatnosti!#REF!</definedName>
    <definedName name="zapr21" localSheetId="23">[68]Ardal_splatnosti!#REF!</definedName>
    <definedName name="zapr21" localSheetId="26">[68]Ardal_splatnosti!#REF!</definedName>
    <definedName name="zapr21">[68]Ardal_splatnosti!#REF!</definedName>
    <definedName name="zaug16" localSheetId="20">[66]splatnosti!#REF!</definedName>
    <definedName name="zaug16" localSheetId="21">[66]splatnosti!#REF!</definedName>
    <definedName name="zaug16" localSheetId="22">[66]splatnosti!#REF!</definedName>
    <definedName name="zaug16" localSheetId="30">[66]splatnosti!#REF!</definedName>
    <definedName name="zaug16" localSheetId="11">[66]splatnosti!#REF!</definedName>
    <definedName name="zaug16" localSheetId="29">[66]splatnosti!#REF!</definedName>
    <definedName name="zaug16" localSheetId="23">[66]splatnosti!#REF!</definedName>
    <definedName name="zaug16" localSheetId="26">[66]splatnosti!#REF!</definedName>
    <definedName name="zaug16">[66]splatnosti!#REF!</definedName>
    <definedName name="zaug17" localSheetId="20">[66]splatnosti!#REF!</definedName>
    <definedName name="zaug17" localSheetId="21">[66]splatnosti!#REF!</definedName>
    <definedName name="zaug17" localSheetId="22">[66]splatnosti!#REF!</definedName>
    <definedName name="zaug17" localSheetId="30">[66]splatnosti!#REF!</definedName>
    <definedName name="zaug17" localSheetId="11">[66]splatnosti!#REF!</definedName>
    <definedName name="zaug17" localSheetId="29">[66]splatnosti!#REF!</definedName>
    <definedName name="zaug17" localSheetId="23">[66]splatnosti!#REF!</definedName>
    <definedName name="zaug17" localSheetId="26">[66]splatnosti!#REF!</definedName>
    <definedName name="zaug17">[66]splatnosti!#REF!</definedName>
    <definedName name="zaug18" localSheetId="3">[67]Ardal_splatnosti!#REF!</definedName>
    <definedName name="zaug18" localSheetId="20">[68]Ardal_splatnosti!#REF!</definedName>
    <definedName name="zaug18" localSheetId="21">[68]Ardal_splatnosti!#REF!</definedName>
    <definedName name="zaug18" localSheetId="22">[68]Ardal_splatnosti!#REF!</definedName>
    <definedName name="zaug18" localSheetId="24">[68]Ardal_splatnosti!#REF!</definedName>
    <definedName name="zaug18" localSheetId="25">[68]Ardal_splatnosti!#REF!</definedName>
    <definedName name="zaug18" localSheetId="30">[68]Ardal_splatnosti!#REF!</definedName>
    <definedName name="zaug18" localSheetId="4">[67]Ardal_splatnosti!#REF!</definedName>
    <definedName name="zaug18" localSheetId="6">[67]Ardal_splatnosti!#REF!</definedName>
    <definedName name="zaug18" localSheetId="10">[67]Ardal_splatnosti!#REF!</definedName>
    <definedName name="zaug18" localSheetId="11">[68]Ardal_splatnosti!#REF!</definedName>
    <definedName name="zaug18" localSheetId="5">[67]Ardal_splatnosti!#REF!</definedName>
    <definedName name="zaug18" localSheetId="29">[68]Ardal_splatnosti!#REF!</definedName>
    <definedName name="zaug18" localSheetId="23">[68]Ardal_splatnosti!#REF!</definedName>
    <definedName name="zaug18" localSheetId="26">[68]Ardal_splatnosti!#REF!</definedName>
    <definedName name="zaug18">[68]Ardal_splatnosti!#REF!</definedName>
    <definedName name="zaug19" localSheetId="3">[67]Ardal_splatnosti!#REF!</definedName>
    <definedName name="zaug19" localSheetId="20">[68]Ardal_splatnosti!#REF!</definedName>
    <definedName name="zaug19" localSheetId="21">[68]Ardal_splatnosti!#REF!</definedName>
    <definedName name="zaug19" localSheetId="22">[68]Ardal_splatnosti!#REF!</definedName>
    <definedName name="zaug19" localSheetId="24">[68]Ardal_splatnosti!#REF!</definedName>
    <definedName name="zaug19" localSheetId="25">[68]Ardal_splatnosti!#REF!</definedName>
    <definedName name="zaug19" localSheetId="30">[68]Ardal_splatnosti!#REF!</definedName>
    <definedName name="zaug19" localSheetId="4">[67]Ardal_splatnosti!#REF!</definedName>
    <definedName name="zaug19" localSheetId="6">[67]Ardal_splatnosti!#REF!</definedName>
    <definedName name="zaug19" localSheetId="10">[67]Ardal_splatnosti!#REF!</definedName>
    <definedName name="zaug19" localSheetId="11">[68]Ardal_splatnosti!#REF!</definedName>
    <definedName name="zaug19" localSheetId="5">[67]Ardal_splatnosti!#REF!</definedName>
    <definedName name="zaug19" localSheetId="29">[68]Ardal_splatnosti!#REF!</definedName>
    <definedName name="zaug19" localSheetId="23">[68]Ardal_splatnosti!#REF!</definedName>
    <definedName name="zaug19" localSheetId="26">[68]Ardal_splatnosti!#REF!</definedName>
    <definedName name="zaug19">[68]Ardal_splatnosti!#REF!</definedName>
    <definedName name="zaug20" localSheetId="3">[67]Ardal_splatnosti!#REF!</definedName>
    <definedName name="zaug20" localSheetId="20">[68]Ardal_splatnosti!#REF!</definedName>
    <definedName name="zaug20" localSheetId="21">[68]Ardal_splatnosti!#REF!</definedName>
    <definedName name="zaug20" localSheetId="22">[68]Ardal_splatnosti!#REF!</definedName>
    <definedName name="zaug20" localSheetId="24">[68]Ardal_splatnosti!#REF!</definedName>
    <definedName name="zaug20" localSheetId="25">[68]Ardal_splatnosti!#REF!</definedName>
    <definedName name="zaug20" localSheetId="30">[68]Ardal_splatnosti!#REF!</definedName>
    <definedName name="zaug20" localSheetId="4">[67]Ardal_splatnosti!#REF!</definedName>
    <definedName name="zaug20" localSheetId="6">[67]Ardal_splatnosti!#REF!</definedName>
    <definedName name="zaug20" localSheetId="10">[67]Ardal_splatnosti!#REF!</definedName>
    <definedName name="zaug20" localSheetId="11">[68]Ardal_splatnosti!#REF!</definedName>
    <definedName name="zaug20" localSheetId="5">[67]Ardal_splatnosti!#REF!</definedName>
    <definedName name="zaug20" localSheetId="29">[68]Ardal_splatnosti!#REF!</definedName>
    <definedName name="zaug20" localSheetId="23">[68]Ardal_splatnosti!#REF!</definedName>
    <definedName name="zaug20" localSheetId="26">[68]Ardal_splatnosti!#REF!</definedName>
    <definedName name="zaug20">[68]Ardal_splatnosti!#REF!</definedName>
    <definedName name="zaug21" localSheetId="3">[67]Ardal_splatnosti!#REF!</definedName>
    <definedName name="zaug21" localSheetId="20">[68]Ardal_splatnosti!#REF!</definedName>
    <definedName name="zaug21" localSheetId="21">[68]Ardal_splatnosti!#REF!</definedName>
    <definedName name="zaug21" localSheetId="22">[68]Ardal_splatnosti!#REF!</definedName>
    <definedName name="zaug21" localSheetId="24">[68]Ardal_splatnosti!#REF!</definedName>
    <definedName name="zaug21" localSheetId="25">[68]Ardal_splatnosti!#REF!</definedName>
    <definedName name="zaug21" localSheetId="30">[68]Ardal_splatnosti!#REF!</definedName>
    <definedName name="zaug21" localSheetId="4">[67]Ardal_splatnosti!#REF!</definedName>
    <definedName name="zaug21" localSheetId="6">[67]Ardal_splatnosti!#REF!</definedName>
    <definedName name="zaug21" localSheetId="10">[67]Ardal_splatnosti!#REF!</definedName>
    <definedName name="zaug21" localSheetId="11">[68]Ardal_splatnosti!#REF!</definedName>
    <definedName name="zaug21" localSheetId="5">[67]Ardal_splatnosti!#REF!</definedName>
    <definedName name="zaug21" localSheetId="29">[68]Ardal_splatnosti!#REF!</definedName>
    <definedName name="zaug21" localSheetId="23">[68]Ardal_splatnosti!#REF!</definedName>
    <definedName name="zaug21" localSheetId="26">[68]Ardal_splatnosti!#REF!</definedName>
    <definedName name="zaug21">[68]Ardal_splatnosti!#REF!</definedName>
    <definedName name="zdec16" localSheetId="20">[66]splatnosti!#REF!</definedName>
    <definedName name="zdec16" localSheetId="21">[66]splatnosti!#REF!</definedName>
    <definedName name="zdec16" localSheetId="22">[66]splatnosti!#REF!</definedName>
    <definedName name="zdec16" localSheetId="30">[66]splatnosti!#REF!</definedName>
    <definedName name="zdec16" localSheetId="11">[66]splatnosti!#REF!</definedName>
    <definedName name="zdec16" localSheetId="29">[66]splatnosti!#REF!</definedName>
    <definedName name="zdec16" localSheetId="23">[66]splatnosti!#REF!</definedName>
    <definedName name="zdec16" localSheetId="26">[66]splatnosti!#REF!</definedName>
    <definedName name="zdec16">[66]splatnosti!#REF!</definedName>
    <definedName name="zdec17" localSheetId="20">[66]splatnosti!#REF!</definedName>
    <definedName name="zdec17" localSheetId="21">[66]splatnosti!#REF!</definedName>
    <definedName name="zdec17" localSheetId="22">[66]splatnosti!#REF!</definedName>
    <definedName name="zdec17" localSheetId="30">[66]splatnosti!#REF!</definedName>
    <definedName name="zdec17" localSheetId="11">[66]splatnosti!#REF!</definedName>
    <definedName name="zdec17" localSheetId="29">[66]splatnosti!#REF!</definedName>
    <definedName name="zdec17" localSheetId="23">[66]splatnosti!#REF!</definedName>
    <definedName name="zdec17" localSheetId="26">[66]splatnosti!#REF!</definedName>
    <definedName name="zdec17">[66]splatnosti!#REF!</definedName>
    <definedName name="zdec18" localSheetId="3">[67]Ardal_splatnosti!#REF!</definedName>
    <definedName name="zdec18" localSheetId="20">[68]Ardal_splatnosti!#REF!</definedName>
    <definedName name="zdec18" localSheetId="21">[68]Ardal_splatnosti!#REF!</definedName>
    <definedName name="zdec18" localSheetId="22">[68]Ardal_splatnosti!#REF!</definedName>
    <definedName name="zdec18" localSheetId="24">[68]Ardal_splatnosti!#REF!</definedName>
    <definedName name="zdec18" localSheetId="25">[68]Ardal_splatnosti!#REF!</definedName>
    <definedName name="zdec18" localSheetId="30">[68]Ardal_splatnosti!#REF!</definedName>
    <definedName name="zdec18" localSheetId="4">[67]Ardal_splatnosti!#REF!</definedName>
    <definedName name="zdec18" localSheetId="6">[67]Ardal_splatnosti!#REF!</definedName>
    <definedName name="zdec18" localSheetId="10">[67]Ardal_splatnosti!#REF!</definedName>
    <definedName name="zdec18" localSheetId="11">[68]Ardal_splatnosti!#REF!</definedName>
    <definedName name="zdec18" localSheetId="5">[67]Ardal_splatnosti!#REF!</definedName>
    <definedName name="zdec18" localSheetId="29">[68]Ardal_splatnosti!#REF!</definedName>
    <definedName name="zdec18" localSheetId="23">[68]Ardal_splatnosti!#REF!</definedName>
    <definedName name="zdec18" localSheetId="26">[68]Ardal_splatnosti!#REF!</definedName>
    <definedName name="zdec18">[68]Ardal_splatnosti!#REF!</definedName>
    <definedName name="zdec19" localSheetId="3">[67]Ardal_splatnosti!#REF!</definedName>
    <definedName name="zdec19" localSheetId="20">[68]Ardal_splatnosti!#REF!</definedName>
    <definedName name="zdec19" localSheetId="21">[68]Ardal_splatnosti!#REF!</definedName>
    <definedName name="zdec19" localSheetId="22">[68]Ardal_splatnosti!#REF!</definedName>
    <definedName name="zdec19" localSheetId="24">[68]Ardal_splatnosti!#REF!</definedName>
    <definedName name="zdec19" localSheetId="25">[68]Ardal_splatnosti!#REF!</definedName>
    <definedName name="zdec19" localSheetId="30">[68]Ardal_splatnosti!#REF!</definedName>
    <definedName name="zdec19" localSheetId="4">[67]Ardal_splatnosti!#REF!</definedName>
    <definedName name="zdec19" localSheetId="6">[67]Ardal_splatnosti!#REF!</definedName>
    <definedName name="zdec19" localSheetId="10">[67]Ardal_splatnosti!#REF!</definedName>
    <definedName name="zdec19" localSheetId="11">[68]Ardal_splatnosti!#REF!</definedName>
    <definedName name="zdec19" localSheetId="5">[67]Ardal_splatnosti!#REF!</definedName>
    <definedName name="zdec19" localSheetId="29">[68]Ardal_splatnosti!#REF!</definedName>
    <definedName name="zdec19" localSheetId="23">[68]Ardal_splatnosti!#REF!</definedName>
    <definedName name="zdec19" localSheetId="26">[68]Ardal_splatnosti!#REF!</definedName>
    <definedName name="zdec19">[68]Ardal_splatnosti!#REF!</definedName>
    <definedName name="zdec20" localSheetId="3">[67]Ardal_splatnosti!#REF!</definedName>
    <definedName name="zdec20" localSheetId="20">[68]Ardal_splatnosti!#REF!</definedName>
    <definedName name="zdec20" localSheetId="21">[68]Ardal_splatnosti!#REF!</definedName>
    <definedName name="zdec20" localSheetId="22">[68]Ardal_splatnosti!#REF!</definedName>
    <definedName name="zdec20" localSheetId="24">[68]Ardal_splatnosti!#REF!</definedName>
    <definedName name="zdec20" localSheetId="25">[68]Ardal_splatnosti!#REF!</definedName>
    <definedName name="zdec20" localSheetId="30">[68]Ardal_splatnosti!#REF!</definedName>
    <definedName name="zdec20" localSheetId="4">[67]Ardal_splatnosti!#REF!</definedName>
    <definedName name="zdec20" localSheetId="6">[67]Ardal_splatnosti!#REF!</definedName>
    <definedName name="zdec20" localSheetId="10">[67]Ardal_splatnosti!#REF!</definedName>
    <definedName name="zdec20" localSheetId="11">[68]Ardal_splatnosti!#REF!</definedName>
    <definedName name="zdec20" localSheetId="5">[67]Ardal_splatnosti!#REF!</definedName>
    <definedName name="zdec20" localSheetId="29">[68]Ardal_splatnosti!#REF!</definedName>
    <definedName name="zdec20" localSheetId="23">[68]Ardal_splatnosti!#REF!</definedName>
    <definedName name="zdec20" localSheetId="26">[68]Ardal_splatnosti!#REF!</definedName>
    <definedName name="zdec20">[68]Ardal_splatnosti!#REF!</definedName>
    <definedName name="zdec21" localSheetId="3">[67]Ardal_splatnosti!#REF!</definedName>
    <definedName name="zdec21" localSheetId="20">[68]Ardal_splatnosti!#REF!</definedName>
    <definedName name="zdec21" localSheetId="21">[68]Ardal_splatnosti!#REF!</definedName>
    <definedName name="zdec21" localSheetId="22">[68]Ardal_splatnosti!#REF!</definedName>
    <definedName name="zdec21" localSheetId="24">[68]Ardal_splatnosti!#REF!</definedName>
    <definedName name="zdec21" localSheetId="25">[68]Ardal_splatnosti!#REF!</definedName>
    <definedName name="zdec21" localSheetId="30">[68]Ardal_splatnosti!#REF!</definedName>
    <definedName name="zdec21" localSheetId="4">[67]Ardal_splatnosti!#REF!</definedName>
    <definedName name="zdec21" localSheetId="6">[67]Ardal_splatnosti!#REF!</definedName>
    <definedName name="zdec21" localSheetId="10">[67]Ardal_splatnosti!#REF!</definedName>
    <definedName name="zdec21" localSheetId="11">[68]Ardal_splatnosti!#REF!</definedName>
    <definedName name="zdec21" localSheetId="5">[67]Ardal_splatnosti!#REF!</definedName>
    <definedName name="zdec21" localSheetId="29">[68]Ardal_splatnosti!#REF!</definedName>
    <definedName name="zdec21" localSheetId="23">[68]Ardal_splatnosti!#REF!</definedName>
    <definedName name="zdec21" localSheetId="26">[68]Ardal_splatnosti!#REF!</definedName>
    <definedName name="zdec21">[68]Ardal_splatnosti!#REF!</definedName>
    <definedName name="zfeb16" localSheetId="20">[66]splatnosti!#REF!</definedName>
    <definedName name="zfeb16" localSheetId="21">[66]splatnosti!#REF!</definedName>
    <definedName name="zfeb16" localSheetId="22">[66]splatnosti!#REF!</definedName>
    <definedName name="zfeb16" localSheetId="30">[66]splatnosti!#REF!</definedName>
    <definedName name="zfeb16" localSheetId="11">[66]splatnosti!#REF!</definedName>
    <definedName name="zfeb16" localSheetId="29">[66]splatnosti!#REF!</definedName>
    <definedName name="zfeb16" localSheetId="23">[66]splatnosti!#REF!</definedName>
    <definedName name="zfeb16" localSheetId="26">[66]splatnosti!#REF!</definedName>
    <definedName name="zfeb16">[66]splatnosti!#REF!</definedName>
    <definedName name="zfeb17" localSheetId="20">[66]splatnosti!#REF!</definedName>
    <definedName name="zfeb17" localSheetId="21">[66]splatnosti!#REF!</definedName>
    <definedName name="zfeb17" localSheetId="22">[66]splatnosti!#REF!</definedName>
    <definedName name="zfeb17" localSheetId="30">[66]splatnosti!#REF!</definedName>
    <definedName name="zfeb17" localSheetId="11">[66]splatnosti!#REF!</definedName>
    <definedName name="zfeb17" localSheetId="29">[66]splatnosti!#REF!</definedName>
    <definedName name="zfeb17" localSheetId="23">[66]splatnosti!#REF!</definedName>
    <definedName name="zfeb17" localSheetId="26">[66]splatnosti!#REF!</definedName>
    <definedName name="zfeb17">[66]splatnosti!#REF!</definedName>
    <definedName name="zfeb18" localSheetId="3">[67]Ardal_splatnosti!#REF!</definedName>
    <definedName name="zfeb18" localSheetId="20">[68]Ardal_splatnosti!#REF!</definedName>
    <definedName name="zfeb18" localSheetId="21">[68]Ardal_splatnosti!#REF!</definedName>
    <definedName name="zfeb18" localSheetId="22">[68]Ardal_splatnosti!#REF!</definedName>
    <definedName name="zfeb18" localSheetId="24">[68]Ardal_splatnosti!#REF!</definedName>
    <definedName name="zfeb18" localSheetId="25">[68]Ardal_splatnosti!#REF!</definedName>
    <definedName name="zfeb18" localSheetId="30">[68]Ardal_splatnosti!#REF!</definedName>
    <definedName name="zfeb18" localSheetId="4">[67]Ardal_splatnosti!#REF!</definedName>
    <definedName name="zfeb18" localSheetId="6">[67]Ardal_splatnosti!#REF!</definedName>
    <definedName name="zfeb18" localSheetId="10">[67]Ardal_splatnosti!#REF!</definedName>
    <definedName name="zfeb18" localSheetId="11">[68]Ardal_splatnosti!#REF!</definedName>
    <definedName name="zfeb18" localSheetId="5">[67]Ardal_splatnosti!#REF!</definedName>
    <definedName name="zfeb18" localSheetId="29">[68]Ardal_splatnosti!#REF!</definedName>
    <definedName name="zfeb18" localSheetId="23">[68]Ardal_splatnosti!#REF!</definedName>
    <definedName name="zfeb18" localSheetId="26">[68]Ardal_splatnosti!#REF!</definedName>
    <definedName name="zfeb18">[68]Ardal_splatnosti!#REF!</definedName>
    <definedName name="zfeb19" localSheetId="3">[67]Ardal_splatnosti!#REF!</definedName>
    <definedName name="zfeb19" localSheetId="20">[68]Ardal_splatnosti!#REF!</definedName>
    <definedName name="zfeb19" localSheetId="21">[68]Ardal_splatnosti!#REF!</definedName>
    <definedName name="zfeb19" localSheetId="22">[68]Ardal_splatnosti!#REF!</definedName>
    <definedName name="zfeb19" localSheetId="24">[68]Ardal_splatnosti!#REF!</definedName>
    <definedName name="zfeb19" localSheetId="25">[68]Ardal_splatnosti!#REF!</definedName>
    <definedName name="zfeb19" localSheetId="30">[68]Ardal_splatnosti!#REF!</definedName>
    <definedName name="zfeb19" localSheetId="4">[67]Ardal_splatnosti!#REF!</definedName>
    <definedName name="zfeb19" localSheetId="6">[67]Ardal_splatnosti!#REF!</definedName>
    <definedName name="zfeb19" localSheetId="10">[67]Ardal_splatnosti!#REF!</definedName>
    <definedName name="zfeb19" localSheetId="11">[68]Ardal_splatnosti!#REF!</definedName>
    <definedName name="zfeb19" localSheetId="5">[67]Ardal_splatnosti!#REF!</definedName>
    <definedName name="zfeb19" localSheetId="29">[68]Ardal_splatnosti!#REF!</definedName>
    <definedName name="zfeb19" localSheetId="23">[68]Ardal_splatnosti!#REF!</definedName>
    <definedName name="zfeb19" localSheetId="26">[68]Ardal_splatnosti!#REF!</definedName>
    <definedName name="zfeb19">[68]Ardal_splatnosti!#REF!</definedName>
    <definedName name="zfeb20" localSheetId="3">[67]Ardal_splatnosti!#REF!</definedName>
    <definedName name="zfeb20" localSheetId="20">[68]Ardal_splatnosti!#REF!</definedName>
    <definedName name="zfeb20" localSheetId="21">[68]Ardal_splatnosti!#REF!</definedName>
    <definedName name="zfeb20" localSheetId="22">[68]Ardal_splatnosti!#REF!</definedName>
    <definedName name="zfeb20" localSheetId="24">[68]Ardal_splatnosti!#REF!</definedName>
    <definedName name="zfeb20" localSheetId="25">[68]Ardal_splatnosti!#REF!</definedName>
    <definedName name="zfeb20" localSheetId="30">[68]Ardal_splatnosti!#REF!</definedName>
    <definedName name="zfeb20" localSheetId="4">[67]Ardal_splatnosti!#REF!</definedName>
    <definedName name="zfeb20" localSheetId="6">[67]Ardal_splatnosti!#REF!</definedName>
    <definedName name="zfeb20" localSheetId="10">[67]Ardal_splatnosti!#REF!</definedName>
    <definedName name="zfeb20" localSheetId="11">[68]Ardal_splatnosti!#REF!</definedName>
    <definedName name="zfeb20" localSheetId="5">[67]Ardal_splatnosti!#REF!</definedName>
    <definedName name="zfeb20" localSheetId="29">[68]Ardal_splatnosti!#REF!</definedName>
    <definedName name="zfeb20" localSheetId="23">[68]Ardal_splatnosti!#REF!</definedName>
    <definedName name="zfeb20" localSheetId="26">[68]Ardal_splatnosti!#REF!</definedName>
    <definedName name="zfeb20">[68]Ardal_splatnosti!#REF!</definedName>
    <definedName name="zfeb21" localSheetId="3">[67]Ardal_splatnosti!#REF!</definedName>
    <definedName name="zfeb21" localSheetId="20">[68]Ardal_splatnosti!#REF!</definedName>
    <definedName name="zfeb21" localSheetId="21">[68]Ardal_splatnosti!#REF!</definedName>
    <definedName name="zfeb21" localSheetId="22">[68]Ardal_splatnosti!#REF!</definedName>
    <definedName name="zfeb21" localSheetId="24">[68]Ardal_splatnosti!#REF!</definedName>
    <definedName name="zfeb21" localSheetId="25">[68]Ardal_splatnosti!#REF!</definedName>
    <definedName name="zfeb21" localSheetId="30">[68]Ardal_splatnosti!#REF!</definedName>
    <definedName name="zfeb21" localSheetId="4">[67]Ardal_splatnosti!#REF!</definedName>
    <definedName name="zfeb21" localSheetId="6">[67]Ardal_splatnosti!#REF!</definedName>
    <definedName name="zfeb21" localSheetId="10">[67]Ardal_splatnosti!#REF!</definedName>
    <definedName name="zfeb21" localSheetId="11">[68]Ardal_splatnosti!#REF!</definedName>
    <definedName name="zfeb21" localSheetId="5">[67]Ardal_splatnosti!#REF!</definedName>
    <definedName name="zfeb21" localSheetId="29">[68]Ardal_splatnosti!#REF!</definedName>
    <definedName name="zfeb21" localSheetId="23">[68]Ardal_splatnosti!#REF!</definedName>
    <definedName name="zfeb21" localSheetId="26">[68]Ardal_splatnosti!#REF!</definedName>
    <definedName name="zfeb21">[68]Ardal_splatnosti!#REF!</definedName>
    <definedName name="zjan19" localSheetId="3">[67]Ardal_splatnosti!#REF!</definedName>
    <definedName name="zjan19" localSheetId="20">[68]Ardal_splatnosti!#REF!</definedName>
    <definedName name="zjan19" localSheetId="21">[68]Ardal_splatnosti!#REF!</definedName>
    <definedName name="zjan19" localSheetId="22">[68]Ardal_splatnosti!#REF!</definedName>
    <definedName name="zjan19" localSheetId="24">[68]Ardal_splatnosti!#REF!</definedName>
    <definedName name="zjan19" localSheetId="25">[68]Ardal_splatnosti!#REF!</definedName>
    <definedName name="zjan19" localSheetId="30">[68]Ardal_splatnosti!#REF!</definedName>
    <definedName name="zjan19" localSheetId="4">[67]Ardal_splatnosti!#REF!</definedName>
    <definedName name="zjan19" localSheetId="6">[67]Ardal_splatnosti!#REF!</definedName>
    <definedName name="zjan19" localSheetId="10">[67]Ardal_splatnosti!#REF!</definedName>
    <definedName name="zjan19" localSheetId="11">[68]Ardal_splatnosti!#REF!</definedName>
    <definedName name="zjan19" localSheetId="5">[67]Ardal_splatnosti!#REF!</definedName>
    <definedName name="zjan19" localSheetId="29">[68]Ardal_splatnosti!#REF!</definedName>
    <definedName name="zjan19" localSheetId="23">[68]Ardal_splatnosti!#REF!</definedName>
    <definedName name="zjan19" localSheetId="26">[68]Ardal_splatnosti!#REF!</definedName>
    <definedName name="zjan19">[68]Ardal_splatnosti!#REF!</definedName>
    <definedName name="zjan20" localSheetId="3">[67]Ardal_splatnosti!#REF!</definedName>
    <definedName name="zjan20" localSheetId="20">[68]Ardal_splatnosti!#REF!</definedName>
    <definedName name="zjan20" localSheetId="21">[68]Ardal_splatnosti!#REF!</definedName>
    <definedName name="zjan20" localSheetId="22">[68]Ardal_splatnosti!#REF!</definedName>
    <definedName name="zjan20" localSheetId="24">[68]Ardal_splatnosti!#REF!</definedName>
    <definedName name="zjan20" localSheetId="25">[68]Ardal_splatnosti!#REF!</definedName>
    <definedName name="zjan20" localSheetId="30">[68]Ardal_splatnosti!#REF!</definedName>
    <definedName name="zjan20" localSheetId="4">[67]Ardal_splatnosti!#REF!</definedName>
    <definedName name="zjan20" localSheetId="6">[67]Ardal_splatnosti!#REF!</definedName>
    <definedName name="zjan20" localSheetId="10">[67]Ardal_splatnosti!#REF!</definedName>
    <definedName name="zjan20" localSheetId="11">[68]Ardal_splatnosti!#REF!</definedName>
    <definedName name="zjan20" localSheetId="5">[67]Ardal_splatnosti!#REF!</definedName>
    <definedName name="zjan20" localSheetId="29">[68]Ardal_splatnosti!#REF!</definedName>
    <definedName name="zjan20" localSheetId="23">[68]Ardal_splatnosti!#REF!</definedName>
    <definedName name="zjan20" localSheetId="26">[68]Ardal_splatnosti!#REF!</definedName>
    <definedName name="zjan20">[68]Ardal_splatnosti!#REF!</definedName>
    <definedName name="zjan21" localSheetId="3">[67]Ardal_splatnosti!#REF!</definedName>
    <definedName name="zjan21" localSheetId="20">[68]Ardal_splatnosti!#REF!</definedName>
    <definedName name="zjan21" localSheetId="21">[68]Ardal_splatnosti!#REF!</definedName>
    <definedName name="zjan21" localSheetId="22">[68]Ardal_splatnosti!#REF!</definedName>
    <definedName name="zjan21" localSheetId="24">[68]Ardal_splatnosti!#REF!</definedName>
    <definedName name="zjan21" localSheetId="25">[68]Ardal_splatnosti!#REF!</definedName>
    <definedName name="zjan21" localSheetId="30">[68]Ardal_splatnosti!#REF!</definedName>
    <definedName name="zjan21" localSheetId="4">[67]Ardal_splatnosti!#REF!</definedName>
    <definedName name="zjan21" localSheetId="6">[67]Ardal_splatnosti!#REF!</definedName>
    <definedName name="zjan21" localSheetId="10">[67]Ardal_splatnosti!#REF!</definedName>
    <definedName name="zjan21" localSheetId="11">[68]Ardal_splatnosti!#REF!</definedName>
    <definedName name="zjan21" localSheetId="5">[67]Ardal_splatnosti!#REF!</definedName>
    <definedName name="zjan21" localSheetId="29">[68]Ardal_splatnosti!#REF!</definedName>
    <definedName name="zjan21" localSheetId="23">[68]Ardal_splatnosti!#REF!</definedName>
    <definedName name="zjan21" localSheetId="26">[68]Ardal_splatnosti!#REF!</definedName>
    <definedName name="zjan21">[68]Ardal_splatnosti!#REF!</definedName>
    <definedName name="zjul16" localSheetId="20">[66]splatnosti!#REF!</definedName>
    <definedName name="zjul16" localSheetId="21">[66]splatnosti!#REF!</definedName>
    <definedName name="zjul16" localSheetId="22">[66]splatnosti!#REF!</definedName>
    <definedName name="zjul16" localSheetId="30">[66]splatnosti!#REF!</definedName>
    <definedName name="zjul16" localSheetId="11">[66]splatnosti!#REF!</definedName>
    <definedName name="zjul16" localSheetId="29">[66]splatnosti!#REF!</definedName>
    <definedName name="zjul16" localSheetId="23">[66]splatnosti!#REF!</definedName>
    <definedName name="zjul16" localSheetId="26">[66]splatnosti!#REF!</definedName>
    <definedName name="zjul16">[66]splatnosti!#REF!</definedName>
    <definedName name="zjul17" localSheetId="20">[66]splatnosti!#REF!</definedName>
    <definedName name="zjul17" localSheetId="21">[66]splatnosti!#REF!</definedName>
    <definedName name="zjul17" localSheetId="22">[66]splatnosti!#REF!</definedName>
    <definedName name="zjul17" localSheetId="30">[66]splatnosti!#REF!</definedName>
    <definedName name="zjul17" localSheetId="11">[66]splatnosti!#REF!</definedName>
    <definedName name="zjul17" localSheetId="29">[66]splatnosti!#REF!</definedName>
    <definedName name="zjul17" localSheetId="23">[66]splatnosti!#REF!</definedName>
    <definedName name="zjul17" localSheetId="26">[66]splatnosti!#REF!</definedName>
    <definedName name="zjul17">[66]splatnosti!#REF!</definedName>
    <definedName name="zjul18" localSheetId="3">[67]Ardal_splatnosti!#REF!</definedName>
    <definedName name="zjul18" localSheetId="20">[68]Ardal_splatnosti!#REF!</definedName>
    <definedName name="zjul18" localSheetId="21">[68]Ardal_splatnosti!#REF!</definedName>
    <definedName name="zjul18" localSheetId="22">[68]Ardal_splatnosti!#REF!</definedName>
    <definedName name="zjul18" localSheetId="24">[68]Ardal_splatnosti!#REF!</definedName>
    <definedName name="zjul18" localSheetId="25">[68]Ardal_splatnosti!#REF!</definedName>
    <definedName name="zjul18" localSheetId="30">[68]Ardal_splatnosti!#REF!</definedName>
    <definedName name="zjul18" localSheetId="4">[67]Ardal_splatnosti!#REF!</definedName>
    <definedName name="zjul18" localSheetId="6">[67]Ardal_splatnosti!#REF!</definedName>
    <definedName name="zjul18" localSheetId="10">[67]Ardal_splatnosti!#REF!</definedName>
    <definedName name="zjul18" localSheetId="11">[68]Ardal_splatnosti!#REF!</definedName>
    <definedName name="zjul18" localSheetId="5">[67]Ardal_splatnosti!#REF!</definedName>
    <definedName name="zjul18" localSheetId="29">[68]Ardal_splatnosti!#REF!</definedName>
    <definedName name="zjul18" localSheetId="23">[68]Ardal_splatnosti!#REF!</definedName>
    <definedName name="zjul18" localSheetId="26">[68]Ardal_splatnosti!#REF!</definedName>
    <definedName name="zjul18">[68]Ardal_splatnosti!#REF!</definedName>
    <definedName name="zjul19" localSheetId="3">[67]Ardal_splatnosti!#REF!</definedName>
    <definedName name="zjul19" localSheetId="20">[68]Ardal_splatnosti!#REF!</definedName>
    <definedName name="zjul19" localSheetId="21">[68]Ardal_splatnosti!#REF!</definedName>
    <definedName name="zjul19" localSheetId="22">[68]Ardal_splatnosti!#REF!</definedName>
    <definedName name="zjul19" localSheetId="24">[68]Ardal_splatnosti!#REF!</definedName>
    <definedName name="zjul19" localSheetId="25">[68]Ardal_splatnosti!#REF!</definedName>
    <definedName name="zjul19" localSheetId="30">[68]Ardal_splatnosti!#REF!</definedName>
    <definedName name="zjul19" localSheetId="4">[67]Ardal_splatnosti!#REF!</definedName>
    <definedName name="zjul19" localSheetId="6">[67]Ardal_splatnosti!#REF!</definedName>
    <definedName name="zjul19" localSheetId="10">[67]Ardal_splatnosti!#REF!</definedName>
    <definedName name="zjul19" localSheetId="11">[68]Ardal_splatnosti!#REF!</definedName>
    <definedName name="zjul19" localSheetId="5">[67]Ardal_splatnosti!#REF!</definedName>
    <definedName name="zjul19" localSheetId="29">[68]Ardal_splatnosti!#REF!</definedName>
    <definedName name="zjul19" localSheetId="23">[68]Ardal_splatnosti!#REF!</definedName>
    <definedName name="zjul19" localSheetId="26">[68]Ardal_splatnosti!#REF!</definedName>
    <definedName name="zjul19">[68]Ardal_splatnosti!#REF!</definedName>
    <definedName name="zjul20" localSheetId="3">[67]Ardal_splatnosti!#REF!</definedName>
    <definedName name="zjul20" localSheetId="20">[68]Ardal_splatnosti!#REF!</definedName>
    <definedName name="zjul20" localSheetId="21">[68]Ardal_splatnosti!#REF!</definedName>
    <definedName name="zjul20" localSheetId="22">[68]Ardal_splatnosti!#REF!</definedName>
    <definedName name="zjul20" localSheetId="24">[68]Ardal_splatnosti!#REF!</definedName>
    <definedName name="zjul20" localSheetId="25">[68]Ardal_splatnosti!#REF!</definedName>
    <definedName name="zjul20" localSheetId="30">[68]Ardal_splatnosti!#REF!</definedName>
    <definedName name="zjul20" localSheetId="4">[67]Ardal_splatnosti!#REF!</definedName>
    <definedName name="zjul20" localSheetId="6">[67]Ardal_splatnosti!#REF!</definedName>
    <definedName name="zjul20" localSheetId="10">[67]Ardal_splatnosti!#REF!</definedName>
    <definedName name="zjul20" localSheetId="11">[68]Ardal_splatnosti!#REF!</definedName>
    <definedName name="zjul20" localSheetId="5">[67]Ardal_splatnosti!#REF!</definedName>
    <definedName name="zjul20" localSheetId="29">[68]Ardal_splatnosti!#REF!</definedName>
    <definedName name="zjul20" localSheetId="23">[68]Ardal_splatnosti!#REF!</definedName>
    <definedName name="zjul20" localSheetId="26">[68]Ardal_splatnosti!#REF!</definedName>
    <definedName name="zjul20">[68]Ardal_splatnosti!#REF!</definedName>
    <definedName name="zjul21" localSheetId="3">[67]Ardal_splatnosti!#REF!</definedName>
    <definedName name="zjul21" localSheetId="20">[68]Ardal_splatnosti!#REF!</definedName>
    <definedName name="zjul21" localSheetId="21">[68]Ardal_splatnosti!#REF!</definedName>
    <definedName name="zjul21" localSheetId="22">[68]Ardal_splatnosti!#REF!</definedName>
    <definedName name="zjul21" localSheetId="24">[68]Ardal_splatnosti!#REF!</definedName>
    <definedName name="zjul21" localSheetId="25">[68]Ardal_splatnosti!#REF!</definedName>
    <definedName name="zjul21" localSheetId="30">[68]Ardal_splatnosti!#REF!</definedName>
    <definedName name="zjul21" localSheetId="4">[67]Ardal_splatnosti!#REF!</definedName>
    <definedName name="zjul21" localSheetId="6">[67]Ardal_splatnosti!#REF!</definedName>
    <definedName name="zjul21" localSheetId="10">[67]Ardal_splatnosti!#REF!</definedName>
    <definedName name="zjul21" localSheetId="11">[68]Ardal_splatnosti!#REF!</definedName>
    <definedName name="zjul21" localSheetId="5">[67]Ardal_splatnosti!#REF!</definedName>
    <definedName name="zjul21" localSheetId="29">[68]Ardal_splatnosti!#REF!</definedName>
    <definedName name="zjul21" localSheetId="23">[68]Ardal_splatnosti!#REF!</definedName>
    <definedName name="zjul21" localSheetId="26">[68]Ardal_splatnosti!#REF!</definedName>
    <definedName name="zjul21">[68]Ardal_splatnosti!#REF!</definedName>
    <definedName name="zjun16" localSheetId="20">[66]splatnosti!#REF!</definedName>
    <definedName name="zjun16" localSheetId="21">[66]splatnosti!#REF!</definedName>
    <definedName name="zjun16" localSheetId="22">[66]splatnosti!#REF!</definedName>
    <definedName name="zjun16" localSheetId="30">[66]splatnosti!#REF!</definedName>
    <definedName name="zjun16" localSheetId="11">[66]splatnosti!#REF!</definedName>
    <definedName name="zjun16" localSheetId="29">[66]splatnosti!#REF!</definedName>
    <definedName name="zjun16" localSheetId="23">[66]splatnosti!#REF!</definedName>
    <definedName name="zjun16" localSheetId="26">[66]splatnosti!#REF!</definedName>
    <definedName name="zjun16">[66]splatnosti!#REF!</definedName>
    <definedName name="zjun17" localSheetId="20">[66]splatnosti!#REF!</definedName>
    <definedName name="zjun17" localSheetId="21">[66]splatnosti!#REF!</definedName>
    <definedName name="zjun17" localSheetId="22">[66]splatnosti!#REF!</definedName>
    <definedName name="zjun17" localSheetId="30">[66]splatnosti!#REF!</definedName>
    <definedName name="zjun17" localSheetId="11">[66]splatnosti!#REF!</definedName>
    <definedName name="zjun17" localSheetId="29">[66]splatnosti!#REF!</definedName>
    <definedName name="zjun17" localSheetId="23">[66]splatnosti!#REF!</definedName>
    <definedName name="zjun17" localSheetId="26">[66]splatnosti!#REF!</definedName>
    <definedName name="zjun17">[66]splatnosti!#REF!</definedName>
    <definedName name="zjun18" localSheetId="3">[67]Ardal_splatnosti!#REF!</definedName>
    <definedName name="zjun18" localSheetId="20">[68]Ardal_splatnosti!#REF!</definedName>
    <definedName name="zjun18" localSheetId="21">[68]Ardal_splatnosti!#REF!</definedName>
    <definedName name="zjun18" localSheetId="22">[68]Ardal_splatnosti!#REF!</definedName>
    <definedName name="zjun18" localSheetId="24">[68]Ardal_splatnosti!#REF!</definedName>
    <definedName name="zjun18" localSheetId="25">[68]Ardal_splatnosti!#REF!</definedName>
    <definedName name="zjun18" localSheetId="30">[68]Ardal_splatnosti!#REF!</definedName>
    <definedName name="zjun18" localSheetId="4">[67]Ardal_splatnosti!#REF!</definedName>
    <definedName name="zjun18" localSheetId="6">[67]Ardal_splatnosti!#REF!</definedName>
    <definedName name="zjun18" localSheetId="10">[67]Ardal_splatnosti!#REF!</definedName>
    <definedName name="zjun18" localSheetId="11">[68]Ardal_splatnosti!#REF!</definedName>
    <definedName name="zjun18" localSheetId="5">[67]Ardal_splatnosti!#REF!</definedName>
    <definedName name="zjun18" localSheetId="29">[68]Ardal_splatnosti!#REF!</definedName>
    <definedName name="zjun18" localSheetId="23">[68]Ardal_splatnosti!#REF!</definedName>
    <definedName name="zjun18" localSheetId="26">[68]Ardal_splatnosti!#REF!</definedName>
    <definedName name="zjun18">[68]Ardal_splatnosti!#REF!</definedName>
    <definedName name="zjun19" localSheetId="3">[67]Ardal_splatnosti!#REF!</definedName>
    <definedName name="zjun19" localSheetId="20">[68]Ardal_splatnosti!#REF!</definedName>
    <definedName name="zjun19" localSheetId="21">[68]Ardal_splatnosti!#REF!</definedName>
    <definedName name="zjun19" localSheetId="22">[68]Ardal_splatnosti!#REF!</definedName>
    <definedName name="zjun19" localSheetId="24">[68]Ardal_splatnosti!#REF!</definedName>
    <definedName name="zjun19" localSheetId="25">[68]Ardal_splatnosti!#REF!</definedName>
    <definedName name="zjun19" localSheetId="30">[68]Ardal_splatnosti!#REF!</definedName>
    <definedName name="zjun19" localSheetId="4">[67]Ardal_splatnosti!#REF!</definedName>
    <definedName name="zjun19" localSheetId="6">[67]Ardal_splatnosti!#REF!</definedName>
    <definedName name="zjun19" localSheetId="10">[67]Ardal_splatnosti!#REF!</definedName>
    <definedName name="zjun19" localSheetId="11">[68]Ardal_splatnosti!#REF!</definedName>
    <definedName name="zjun19" localSheetId="5">[67]Ardal_splatnosti!#REF!</definedName>
    <definedName name="zjun19" localSheetId="29">[68]Ardal_splatnosti!#REF!</definedName>
    <definedName name="zjun19" localSheetId="23">[68]Ardal_splatnosti!#REF!</definedName>
    <definedName name="zjun19" localSheetId="26">[68]Ardal_splatnosti!#REF!</definedName>
    <definedName name="zjun19">[68]Ardal_splatnosti!#REF!</definedName>
    <definedName name="zjun20" localSheetId="3">[67]Ardal_splatnosti!#REF!</definedName>
    <definedName name="zjun20" localSheetId="20">[68]Ardal_splatnosti!#REF!</definedName>
    <definedName name="zjun20" localSheetId="21">[68]Ardal_splatnosti!#REF!</definedName>
    <definedName name="zjun20" localSheetId="22">[68]Ardal_splatnosti!#REF!</definedName>
    <definedName name="zjun20" localSheetId="24">[68]Ardal_splatnosti!#REF!</definedName>
    <definedName name="zjun20" localSheetId="25">[68]Ardal_splatnosti!#REF!</definedName>
    <definedName name="zjun20" localSheetId="30">[68]Ardal_splatnosti!#REF!</definedName>
    <definedName name="zjun20" localSheetId="4">[67]Ardal_splatnosti!#REF!</definedName>
    <definedName name="zjun20" localSheetId="6">[67]Ardal_splatnosti!#REF!</definedName>
    <definedName name="zjun20" localSheetId="10">[67]Ardal_splatnosti!#REF!</definedName>
    <definedName name="zjun20" localSheetId="11">[68]Ardal_splatnosti!#REF!</definedName>
    <definedName name="zjun20" localSheetId="5">[67]Ardal_splatnosti!#REF!</definedName>
    <definedName name="zjun20" localSheetId="29">[68]Ardal_splatnosti!#REF!</definedName>
    <definedName name="zjun20" localSheetId="23">[68]Ardal_splatnosti!#REF!</definedName>
    <definedName name="zjun20" localSheetId="26">[68]Ardal_splatnosti!#REF!</definedName>
    <definedName name="zjun20">[68]Ardal_splatnosti!#REF!</definedName>
    <definedName name="zjun21" localSheetId="3">[67]Ardal_splatnosti!#REF!</definedName>
    <definedName name="zjun21" localSheetId="20">[68]Ardal_splatnosti!#REF!</definedName>
    <definedName name="zjun21" localSheetId="21">[68]Ardal_splatnosti!#REF!</definedName>
    <definedName name="zjun21" localSheetId="22">[68]Ardal_splatnosti!#REF!</definedName>
    <definedName name="zjun21" localSheetId="24">[68]Ardal_splatnosti!#REF!</definedName>
    <definedName name="zjun21" localSheetId="25">[68]Ardal_splatnosti!#REF!</definedName>
    <definedName name="zjun21" localSheetId="30">[68]Ardal_splatnosti!#REF!</definedName>
    <definedName name="zjun21" localSheetId="4">[67]Ardal_splatnosti!#REF!</definedName>
    <definedName name="zjun21" localSheetId="6">[67]Ardal_splatnosti!#REF!</definedName>
    <definedName name="zjun21" localSheetId="10">[67]Ardal_splatnosti!#REF!</definedName>
    <definedName name="zjun21" localSheetId="11">[68]Ardal_splatnosti!#REF!</definedName>
    <definedName name="zjun21" localSheetId="5">[67]Ardal_splatnosti!#REF!</definedName>
    <definedName name="zjun21" localSheetId="29">[68]Ardal_splatnosti!#REF!</definedName>
    <definedName name="zjun21" localSheetId="23">[68]Ardal_splatnosti!#REF!</definedName>
    <definedName name="zjun21" localSheetId="26">[68]Ardal_splatnosti!#REF!</definedName>
    <definedName name="zjun21">[68]Ardal_splatnosti!#REF!</definedName>
    <definedName name="zmaj16" localSheetId="20">[66]splatnosti!#REF!</definedName>
    <definedName name="zmaj16" localSheetId="21">[66]splatnosti!#REF!</definedName>
    <definedName name="zmaj16" localSheetId="22">[66]splatnosti!#REF!</definedName>
    <definedName name="zmaj16" localSheetId="30">[66]splatnosti!#REF!</definedName>
    <definedName name="zmaj16" localSheetId="11">[66]splatnosti!#REF!</definedName>
    <definedName name="zmaj16" localSheetId="29">[66]splatnosti!#REF!</definedName>
    <definedName name="zmaj16" localSheetId="23">[66]splatnosti!#REF!</definedName>
    <definedName name="zmaj16" localSheetId="26">[66]splatnosti!#REF!</definedName>
    <definedName name="zmaj16">[66]splatnosti!#REF!</definedName>
    <definedName name="zmaj17" localSheetId="20">[66]splatnosti!#REF!</definedName>
    <definedName name="zmaj17" localSheetId="21">[66]splatnosti!#REF!</definedName>
    <definedName name="zmaj17" localSheetId="22">[66]splatnosti!#REF!</definedName>
    <definedName name="zmaj17" localSheetId="30">[66]splatnosti!#REF!</definedName>
    <definedName name="zmaj17" localSheetId="11">[66]splatnosti!#REF!</definedName>
    <definedName name="zmaj17" localSheetId="29">[66]splatnosti!#REF!</definedName>
    <definedName name="zmaj17" localSheetId="23">[66]splatnosti!#REF!</definedName>
    <definedName name="zmaj17" localSheetId="26">[66]splatnosti!#REF!</definedName>
    <definedName name="zmaj17">[66]splatnosti!#REF!</definedName>
    <definedName name="zmaj18" localSheetId="3">[67]Ardal_splatnosti!#REF!</definedName>
    <definedName name="zmaj18" localSheetId="20">[68]Ardal_splatnosti!#REF!</definedName>
    <definedName name="zmaj18" localSheetId="21">[68]Ardal_splatnosti!#REF!</definedName>
    <definedName name="zmaj18" localSheetId="22">[68]Ardal_splatnosti!#REF!</definedName>
    <definedName name="zmaj18" localSheetId="24">[68]Ardal_splatnosti!#REF!</definedName>
    <definedName name="zmaj18" localSheetId="25">[68]Ardal_splatnosti!#REF!</definedName>
    <definedName name="zmaj18" localSheetId="30">[68]Ardal_splatnosti!#REF!</definedName>
    <definedName name="zmaj18" localSheetId="4">[67]Ardal_splatnosti!#REF!</definedName>
    <definedName name="zmaj18" localSheetId="6">[67]Ardal_splatnosti!#REF!</definedName>
    <definedName name="zmaj18" localSheetId="10">[67]Ardal_splatnosti!#REF!</definedName>
    <definedName name="zmaj18" localSheetId="11">[68]Ardal_splatnosti!#REF!</definedName>
    <definedName name="zmaj18" localSheetId="5">[67]Ardal_splatnosti!#REF!</definedName>
    <definedName name="zmaj18" localSheetId="29">[68]Ardal_splatnosti!#REF!</definedName>
    <definedName name="zmaj18" localSheetId="23">[68]Ardal_splatnosti!#REF!</definedName>
    <definedName name="zmaj18" localSheetId="26">[68]Ardal_splatnosti!#REF!</definedName>
    <definedName name="zmaj18">[68]Ardal_splatnosti!#REF!</definedName>
    <definedName name="zmaj19" localSheetId="3">[67]Ardal_splatnosti!#REF!</definedName>
    <definedName name="zmaj19" localSheetId="20">[68]Ardal_splatnosti!#REF!</definedName>
    <definedName name="zmaj19" localSheetId="21">[68]Ardal_splatnosti!#REF!</definedName>
    <definedName name="zmaj19" localSheetId="22">[68]Ardal_splatnosti!#REF!</definedName>
    <definedName name="zmaj19" localSheetId="24">[68]Ardal_splatnosti!#REF!</definedName>
    <definedName name="zmaj19" localSheetId="25">[68]Ardal_splatnosti!#REF!</definedName>
    <definedName name="zmaj19" localSheetId="30">[68]Ardal_splatnosti!#REF!</definedName>
    <definedName name="zmaj19" localSheetId="4">[67]Ardal_splatnosti!#REF!</definedName>
    <definedName name="zmaj19" localSheetId="6">[67]Ardal_splatnosti!#REF!</definedName>
    <definedName name="zmaj19" localSheetId="10">[67]Ardal_splatnosti!#REF!</definedName>
    <definedName name="zmaj19" localSheetId="11">[68]Ardal_splatnosti!#REF!</definedName>
    <definedName name="zmaj19" localSheetId="5">[67]Ardal_splatnosti!#REF!</definedName>
    <definedName name="zmaj19" localSheetId="29">[68]Ardal_splatnosti!#REF!</definedName>
    <definedName name="zmaj19" localSheetId="23">[68]Ardal_splatnosti!#REF!</definedName>
    <definedName name="zmaj19" localSheetId="26">[68]Ardal_splatnosti!#REF!</definedName>
    <definedName name="zmaj19">[68]Ardal_splatnosti!#REF!</definedName>
    <definedName name="zmaj20" localSheetId="3">[67]Ardal_splatnosti!#REF!</definedName>
    <definedName name="zmaj20" localSheetId="20">[68]Ardal_splatnosti!#REF!</definedName>
    <definedName name="zmaj20" localSheetId="21">[68]Ardal_splatnosti!#REF!</definedName>
    <definedName name="zmaj20" localSheetId="22">[68]Ardal_splatnosti!#REF!</definedName>
    <definedName name="zmaj20" localSheetId="24">[68]Ardal_splatnosti!#REF!</definedName>
    <definedName name="zmaj20" localSheetId="25">[68]Ardal_splatnosti!#REF!</definedName>
    <definedName name="zmaj20" localSheetId="30">[68]Ardal_splatnosti!#REF!</definedName>
    <definedName name="zmaj20" localSheetId="4">[67]Ardal_splatnosti!#REF!</definedName>
    <definedName name="zmaj20" localSheetId="6">[67]Ardal_splatnosti!#REF!</definedName>
    <definedName name="zmaj20" localSheetId="10">[67]Ardal_splatnosti!#REF!</definedName>
    <definedName name="zmaj20" localSheetId="11">[68]Ardal_splatnosti!#REF!</definedName>
    <definedName name="zmaj20" localSheetId="5">[67]Ardal_splatnosti!#REF!</definedName>
    <definedName name="zmaj20" localSheetId="29">[68]Ardal_splatnosti!#REF!</definedName>
    <definedName name="zmaj20" localSheetId="23">[68]Ardal_splatnosti!#REF!</definedName>
    <definedName name="zmaj20" localSheetId="26">[68]Ardal_splatnosti!#REF!</definedName>
    <definedName name="zmaj20">[68]Ardal_splatnosti!#REF!</definedName>
    <definedName name="zmaj21" localSheetId="3">[67]Ardal_splatnosti!#REF!</definedName>
    <definedName name="zmaj21" localSheetId="20">[68]Ardal_splatnosti!#REF!</definedName>
    <definedName name="zmaj21" localSheetId="21">[68]Ardal_splatnosti!#REF!</definedName>
    <definedName name="zmaj21" localSheetId="22">[68]Ardal_splatnosti!#REF!</definedName>
    <definedName name="zmaj21" localSheetId="24">[68]Ardal_splatnosti!#REF!</definedName>
    <definedName name="zmaj21" localSheetId="25">[68]Ardal_splatnosti!#REF!</definedName>
    <definedName name="zmaj21" localSheetId="30">[68]Ardal_splatnosti!#REF!</definedName>
    <definedName name="zmaj21" localSheetId="4">[67]Ardal_splatnosti!#REF!</definedName>
    <definedName name="zmaj21" localSheetId="6">[67]Ardal_splatnosti!#REF!</definedName>
    <definedName name="zmaj21" localSheetId="10">[67]Ardal_splatnosti!#REF!</definedName>
    <definedName name="zmaj21" localSheetId="11">[68]Ardal_splatnosti!#REF!</definedName>
    <definedName name="zmaj21" localSheetId="5">[67]Ardal_splatnosti!#REF!</definedName>
    <definedName name="zmaj21" localSheetId="29">[68]Ardal_splatnosti!#REF!</definedName>
    <definedName name="zmaj21" localSheetId="23">[68]Ardal_splatnosti!#REF!</definedName>
    <definedName name="zmaj21" localSheetId="26">[68]Ardal_splatnosti!#REF!</definedName>
    <definedName name="zmaj21">[68]Ardal_splatnosti!#REF!</definedName>
    <definedName name="zmar16" localSheetId="20">[66]splatnosti!#REF!</definedName>
    <definedName name="zmar16" localSheetId="21">[66]splatnosti!#REF!</definedName>
    <definedName name="zmar16" localSheetId="22">[66]splatnosti!#REF!</definedName>
    <definedName name="zmar16" localSheetId="30">[66]splatnosti!#REF!</definedName>
    <definedName name="zmar16" localSheetId="11">[66]splatnosti!#REF!</definedName>
    <definedName name="zmar16" localSheetId="29">[66]splatnosti!#REF!</definedName>
    <definedName name="zmar16" localSheetId="23">[66]splatnosti!#REF!</definedName>
    <definedName name="zmar16" localSheetId="26">[66]splatnosti!#REF!</definedName>
    <definedName name="zmar16">[66]splatnosti!#REF!</definedName>
    <definedName name="zmar17" localSheetId="20">[66]splatnosti!#REF!</definedName>
    <definedName name="zmar17" localSheetId="21">[66]splatnosti!#REF!</definedName>
    <definedName name="zmar17" localSheetId="22">[66]splatnosti!#REF!</definedName>
    <definedName name="zmar17" localSheetId="30">[66]splatnosti!#REF!</definedName>
    <definedName name="zmar17" localSheetId="11">[66]splatnosti!#REF!</definedName>
    <definedName name="zmar17" localSheetId="29">[66]splatnosti!#REF!</definedName>
    <definedName name="zmar17" localSheetId="23">[66]splatnosti!#REF!</definedName>
    <definedName name="zmar17" localSheetId="26">[66]splatnosti!#REF!</definedName>
    <definedName name="zmar17">[66]splatnosti!#REF!</definedName>
    <definedName name="zmar18" localSheetId="3">[67]Ardal_splatnosti!#REF!</definedName>
    <definedName name="zmar18" localSheetId="20">[68]Ardal_splatnosti!#REF!</definedName>
    <definedName name="zmar18" localSheetId="21">[68]Ardal_splatnosti!#REF!</definedName>
    <definedName name="zmar18" localSheetId="22">[68]Ardal_splatnosti!#REF!</definedName>
    <definedName name="zmar18" localSheetId="24">[68]Ardal_splatnosti!#REF!</definedName>
    <definedName name="zmar18" localSheetId="25">[68]Ardal_splatnosti!#REF!</definedName>
    <definedName name="zmar18" localSheetId="30">[68]Ardal_splatnosti!#REF!</definedName>
    <definedName name="zmar18" localSheetId="4">[67]Ardal_splatnosti!#REF!</definedName>
    <definedName name="zmar18" localSheetId="6">[67]Ardal_splatnosti!#REF!</definedName>
    <definedName name="zmar18" localSheetId="10">[67]Ardal_splatnosti!#REF!</definedName>
    <definedName name="zmar18" localSheetId="11">[68]Ardal_splatnosti!#REF!</definedName>
    <definedName name="zmar18" localSheetId="5">[67]Ardal_splatnosti!#REF!</definedName>
    <definedName name="zmar18" localSheetId="29">[68]Ardal_splatnosti!#REF!</definedName>
    <definedName name="zmar18" localSheetId="23">[68]Ardal_splatnosti!#REF!</definedName>
    <definedName name="zmar18" localSheetId="26">[68]Ardal_splatnosti!#REF!</definedName>
    <definedName name="zmar18">[68]Ardal_splatnosti!#REF!</definedName>
    <definedName name="zmar19" localSheetId="3">[67]Ardal_splatnosti!#REF!</definedName>
    <definedName name="zmar19" localSheetId="20">[68]Ardal_splatnosti!#REF!</definedName>
    <definedName name="zmar19" localSheetId="21">[68]Ardal_splatnosti!#REF!</definedName>
    <definedName name="zmar19" localSheetId="22">[68]Ardal_splatnosti!#REF!</definedName>
    <definedName name="zmar19" localSheetId="24">[68]Ardal_splatnosti!#REF!</definedName>
    <definedName name="zmar19" localSheetId="25">[68]Ardal_splatnosti!#REF!</definedName>
    <definedName name="zmar19" localSheetId="30">[68]Ardal_splatnosti!#REF!</definedName>
    <definedName name="zmar19" localSheetId="4">[67]Ardal_splatnosti!#REF!</definedName>
    <definedName name="zmar19" localSheetId="6">[67]Ardal_splatnosti!#REF!</definedName>
    <definedName name="zmar19" localSheetId="10">[67]Ardal_splatnosti!#REF!</definedName>
    <definedName name="zmar19" localSheetId="11">[68]Ardal_splatnosti!#REF!</definedName>
    <definedName name="zmar19" localSheetId="5">[67]Ardal_splatnosti!#REF!</definedName>
    <definedName name="zmar19" localSheetId="29">[68]Ardal_splatnosti!#REF!</definedName>
    <definedName name="zmar19" localSheetId="23">[68]Ardal_splatnosti!#REF!</definedName>
    <definedName name="zmar19" localSheetId="26">[68]Ardal_splatnosti!#REF!</definedName>
    <definedName name="zmar19">[68]Ardal_splatnosti!#REF!</definedName>
    <definedName name="zmar20" localSheetId="3">[67]Ardal_splatnosti!#REF!</definedName>
    <definedName name="zmar20" localSheetId="20">[68]Ardal_splatnosti!#REF!</definedName>
    <definedName name="zmar20" localSheetId="21">[68]Ardal_splatnosti!#REF!</definedName>
    <definedName name="zmar20" localSheetId="22">[68]Ardal_splatnosti!#REF!</definedName>
    <definedName name="zmar20" localSheetId="24">[68]Ardal_splatnosti!#REF!</definedName>
    <definedName name="zmar20" localSheetId="25">[68]Ardal_splatnosti!#REF!</definedName>
    <definedName name="zmar20" localSheetId="30">[68]Ardal_splatnosti!#REF!</definedName>
    <definedName name="zmar20" localSheetId="4">[67]Ardal_splatnosti!#REF!</definedName>
    <definedName name="zmar20" localSheetId="6">[67]Ardal_splatnosti!#REF!</definedName>
    <definedName name="zmar20" localSheetId="10">[67]Ardal_splatnosti!#REF!</definedName>
    <definedName name="zmar20" localSheetId="11">[68]Ardal_splatnosti!#REF!</definedName>
    <definedName name="zmar20" localSheetId="5">[67]Ardal_splatnosti!#REF!</definedName>
    <definedName name="zmar20" localSheetId="29">[68]Ardal_splatnosti!#REF!</definedName>
    <definedName name="zmar20" localSheetId="23">[68]Ardal_splatnosti!#REF!</definedName>
    <definedName name="zmar20" localSheetId="26">[68]Ardal_splatnosti!#REF!</definedName>
    <definedName name="zmar20">[68]Ardal_splatnosti!#REF!</definedName>
    <definedName name="zmar21" localSheetId="3">[67]Ardal_splatnosti!#REF!</definedName>
    <definedName name="zmar21" localSheetId="20">[68]Ardal_splatnosti!#REF!</definedName>
    <definedName name="zmar21" localSheetId="21">[68]Ardal_splatnosti!#REF!</definedName>
    <definedName name="zmar21" localSheetId="22">[68]Ardal_splatnosti!#REF!</definedName>
    <definedName name="zmar21" localSheetId="24">[68]Ardal_splatnosti!#REF!</definedName>
    <definedName name="zmar21" localSheetId="25">[68]Ardal_splatnosti!#REF!</definedName>
    <definedName name="zmar21" localSheetId="30">[68]Ardal_splatnosti!#REF!</definedName>
    <definedName name="zmar21" localSheetId="4">[67]Ardal_splatnosti!#REF!</definedName>
    <definedName name="zmar21" localSheetId="6">[67]Ardal_splatnosti!#REF!</definedName>
    <definedName name="zmar21" localSheetId="10">[67]Ardal_splatnosti!#REF!</definedName>
    <definedName name="zmar21" localSheetId="11">[68]Ardal_splatnosti!#REF!</definedName>
    <definedName name="zmar21" localSheetId="5">[67]Ardal_splatnosti!#REF!</definedName>
    <definedName name="zmar21" localSheetId="29">[68]Ardal_splatnosti!#REF!</definedName>
    <definedName name="zmar21" localSheetId="23">[68]Ardal_splatnosti!#REF!</definedName>
    <definedName name="zmar21" localSheetId="26">[68]Ardal_splatnosti!#REF!</definedName>
    <definedName name="zmar21">[68]Ardal_splatnosti!#REF!</definedName>
    <definedName name="znov16" localSheetId="20">[66]splatnosti!#REF!</definedName>
    <definedName name="znov16" localSheetId="21">[66]splatnosti!#REF!</definedName>
    <definedName name="znov16" localSheetId="22">[66]splatnosti!#REF!</definedName>
    <definedName name="znov16" localSheetId="30">[66]splatnosti!#REF!</definedName>
    <definedName name="znov16" localSheetId="11">[66]splatnosti!#REF!</definedName>
    <definedName name="znov16" localSheetId="29">[66]splatnosti!#REF!</definedName>
    <definedName name="znov16" localSheetId="23">[66]splatnosti!#REF!</definedName>
    <definedName name="znov16" localSheetId="26">[66]splatnosti!#REF!</definedName>
    <definedName name="znov16">[66]splatnosti!#REF!</definedName>
    <definedName name="znov17" localSheetId="20">[66]splatnosti!#REF!</definedName>
    <definedName name="znov17" localSheetId="21">[66]splatnosti!#REF!</definedName>
    <definedName name="znov17" localSheetId="22">[66]splatnosti!#REF!</definedName>
    <definedName name="znov17" localSheetId="30">[66]splatnosti!#REF!</definedName>
    <definedName name="znov17" localSheetId="11">[66]splatnosti!#REF!</definedName>
    <definedName name="znov17" localSheetId="29">[66]splatnosti!#REF!</definedName>
    <definedName name="znov17" localSheetId="23">[66]splatnosti!#REF!</definedName>
    <definedName name="znov17" localSheetId="26">[66]splatnosti!#REF!</definedName>
    <definedName name="znov17">[66]splatnosti!#REF!</definedName>
    <definedName name="znov18" localSheetId="3">[67]Ardal_splatnosti!#REF!</definedName>
    <definedName name="znov18" localSheetId="20">[68]Ardal_splatnosti!#REF!</definedName>
    <definedName name="znov18" localSheetId="21">[68]Ardal_splatnosti!#REF!</definedName>
    <definedName name="znov18" localSheetId="22">[68]Ardal_splatnosti!#REF!</definedName>
    <definedName name="znov18" localSheetId="24">[68]Ardal_splatnosti!#REF!</definedName>
    <definedName name="znov18" localSheetId="25">[68]Ardal_splatnosti!#REF!</definedName>
    <definedName name="znov18" localSheetId="30">[68]Ardal_splatnosti!#REF!</definedName>
    <definedName name="znov18" localSheetId="4">[67]Ardal_splatnosti!#REF!</definedName>
    <definedName name="znov18" localSheetId="6">[67]Ardal_splatnosti!#REF!</definedName>
    <definedName name="znov18" localSheetId="10">[67]Ardal_splatnosti!#REF!</definedName>
    <definedName name="znov18" localSheetId="11">[68]Ardal_splatnosti!#REF!</definedName>
    <definedName name="znov18" localSheetId="5">[67]Ardal_splatnosti!#REF!</definedName>
    <definedName name="znov18" localSheetId="29">[68]Ardal_splatnosti!#REF!</definedName>
    <definedName name="znov18" localSheetId="23">[68]Ardal_splatnosti!#REF!</definedName>
    <definedName name="znov18" localSheetId="26">[68]Ardal_splatnosti!#REF!</definedName>
    <definedName name="znov18">[68]Ardal_splatnosti!#REF!</definedName>
    <definedName name="znov19" localSheetId="3">[67]Ardal_splatnosti!#REF!</definedName>
    <definedName name="znov19" localSheetId="20">[68]Ardal_splatnosti!#REF!</definedName>
    <definedName name="znov19" localSheetId="21">[68]Ardal_splatnosti!#REF!</definedName>
    <definedName name="znov19" localSheetId="22">[68]Ardal_splatnosti!#REF!</definedName>
    <definedName name="znov19" localSheetId="24">[68]Ardal_splatnosti!#REF!</definedName>
    <definedName name="znov19" localSheetId="25">[68]Ardal_splatnosti!#REF!</definedName>
    <definedName name="znov19" localSheetId="30">[68]Ardal_splatnosti!#REF!</definedName>
    <definedName name="znov19" localSheetId="4">[67]Ardal_splatnosti!#REF!</definedName>
    <definedName name="znov19" localSheetId="6">[67]Ardal_splatnosti!#REF!</definedName>
    <definedName name="znov19" localSheetId="10">[67]Ardal_splatnosti!#REF!</definedName>
    <definedName name="znov19" localSheetId="11">[68]Ardal_splatnosti!#REF!</definedName>
    <definedName name="znov19" localSheetId="5">[67]Ardal_splatnosti!#REF!</definedName>
    <definedName name="znov19" localSheetId="29">[68]Ardal_splatnosti!#REF!</definedName>
    <definedName name="znov19" localSheetId="23">[68]Ardal_splatnosti!#REF!</definedName>
    <definedName name="znov19" localSheetId="26">[68]Ardal_splatnosti!#REF!</definedName>
    <definedName name="znov19">[68]Ardal_splatnosti!#REF!</definedName>
    <definedName name="znov20" localSheetId="3">[67]Ardal_splatnosti!#REF!</definedName>
    <definedName name="znov20" localSheetId="20">[68]Ardal_splatnosti!#REF!</definedName>
    <definedName name="znov20" localSheetId="21">[68]Ardal_splatnosti!#REF!</definedName>
    <definedName name="znov20" localSheetId="22">[68]Ardal_splatnosti!#REF!</definedName>
    <definedName name="znov20" localSheetId="24">[68]Ardal_splatnosti!#REF!</definedName>
    <definedName name="znov20" localSheetId="25">[68]Ardal_splatnosti!#REF!</definedName>
    <definedName name="znov20" localSheetId="30">[68]Ardal_splatnosti!#REF!</definedName>
    <definedName name="znov20" localSheetId="4">[67]Ardal_splatnosti!#REF!</definedName>
    <definedName name="znov20" localSheetId="6">[67]Ardal_splatnosti!#REF!</definedName>
    <definedName name="znov20" localSheetId="10">[67]Ardal_splatnosti!#REF!</definedName>
    <definedName name="znov20" localSheetId="11">[68]Ardal_splatnosti!#REF!</definedName>
    <definedName name="znov20" localSheetId="5">[67]Ardal_splatnosti!#REF!</definedName>
    <definedName name="znov20" localSheetId="29">[68]Ardal_splatnosti!#REF!</definedName>
    <definedName name="znov20" localSheetId="23">[68]Ardal_splatnosti!#REF!</definedName>
    <definedName name="znov20" localSheetId="26">[68]Ardal_splatnosti!#REF!</definedName>
    <definedName name="znov20">[68]Ardal_splatnosti!#REF!</definedName>
    <definedName name="znov21" localSheetId="3">[67]Ardal_splatnosti!#REF!</definedName>
    <definedName name="znov21" localSheetId="20">[68]Ardal_splatnosti!#REF!</definedName>
    <definedName name="znov21" localSheetId="21">[68]Ardal_splatnosti!#REF!</definedName>
    <definedName name="znov21" localSheetId="22">[68]Ardal_splatnosti!#REF!</definedName>
    <definedName name="znov21" localSheetId="24">[68]Ardal_splatnosti!#REF!</definedName>
    <definedName name="znov21" localSheetId="25">[68]Ardal_splatnosti!#REF!</definedName>
    <definedName name="znov21" localSheetId="30">[68]Ardal_splatnosti!#REF!</definedName>
    <definedName name="znov21" localSheetId="4">[67]Ardal_splatnosti!#REF!</definedName>
    <definedName name="znov21" localSheetId="6">[67]Ardal_splatnosti!#REF!</definedName>
    <definedName name="znov21" localSheetId="10">[67]Ardal_splatnosti!#REF!</definedName>
    <definedName name="znov21" localSheetId="11">[68]Ardal_splatnosti!#REF!</definedName>
    <definedName name="znov21" localSheetId="5">[67]Ardal_splatnosti!#REF!</definedName>
    <definedName name="znov21" localSheetId="29">[68]Ardal_splatnosti!#REF!</definedName>
    <definedName name="znov21" localSheetId="23">[68]Ardal_splatnosti!#REF!</definedName>
    <definedName name="znov21" localSheetId="26">[68]Ardal_splatnosti!#REF!</definedName>
    <definedName name="znov21">[68]Ardal_splatnosti!#REF!</definedName>
    <definedName name="zokt16" localSheetId="20">[66]splatnosti!#REF!</definedName>
    <definedName name="zokt16" localSheetId="21">[66]splatnosti!#REF!</definedName>
    <definedName name="zokt16" localSheetId="22">[66]splatnosti!#REF!</definedName>
    <definedName name="zokt16" localSheetId="30">[66]splatnosti!#REF!</definedName>
    <definedName name="zokt16" localSheetId="11">[66]splatnosti!#REF!</definedName>
    <definedName name="zokt16" localSheetId="29">[66]splatnosti!#REF!</definedName>
    <definedName name="zokt16" localSheetId="23">[66]splatnosti!#REF!</definedName>
    <definedName name="zokt16" localSheetId="26">[66]splatnosti!#REF!</definedName>
    <definedName name="zokt16">[66]splatnosti!#REF!</definedName>
    <definedName name="zokt17" localSheetId="20">[66]splatnosti!#REF!</definedName>
    <definedName name="zokt17" localSheetId="21">[66]splatnosti!#REF!</definedName>
    <definedName name="zokt17" localSheetId="22">[66]splatnosti!#REF!</definedName>
    <definedName name="zokt17" localSheetId="30">[66]splatnosti!#REF!</definedName>
    <definedName name="zokt17" localSheetId="11">[66]splatnosti!#REF!</definedName>
    <definedName name="zokt17" localSheetId="29">[66]splatnosti!#REF!</definedName>
    <definedName name="zokt17" localSheetId="23">[66]splatnosti!#REF!</definedName>
    <definedName name="zokt17" localSheetId="26">[66]splatnosti!#REF!</definedName>
    <definedName name="zokt17">[66]splatnosti!#REF!</definedName>
    <definedName name="zokt18" localSheetId="3">[67]Ardal_splatnosti!#REF!</definedName>
    <definedName name="zokt18" localSheetId="20">[68]Ardal_splatnosti!#REF!</definedName>
    <definedName name="zokt18" localSheetId="21">[68]Ardal_splatnosti!#REF!</definedName>
    <definedName name="zokt18" localSheetId="22">[68]Ardal_splatnosti!#REF!</definedName>
    <definedName name="zokt18" localSheetId="24">[68]Ardal_splatnosti!#REF!</definedName>
    <definedName name="zokt18" localSheetId="25">[68]Ardal_splatnosti!#REF!</definedName>
    <definedName name="zokt18" localSheetId="30">[68]Ardal_splatnosti!#REF!</definedName>
    <definedName name="zokt18" localSheetId="4">[67]Ardal_splatnosti!#REF!</definedName>
    <definedName name="zokt18" localSheetId="6">[67]Ardal_splatnosti!#REF!</definedName>
    <definedName name="zokt18" localSheetId="10">[67]Ardal_splatnosti!#REF!</definedName>
    <definedName name="zokt18" localSheetId="11">[68]Ardal_splatnosti!#REF!</definedName>
    <definedName name="zokt18" localSheetId="5">[67]Ardal_splatnosti!#REF!</definedName>
    <definedName name="zokt18" localSheetId="29">[68]Ardal_splatnosti!#REF!</definedName>
    <definedName name="zokt18" localSheetId="23">[68]Ardal_splatnosti!#REF!</definedName>
    <definedName name="zokt18" localSheetId="26">[68]Ardal_splatnosti!#REF!</definedName>
    <definedName name="zokt18">[68]Ardal_splatnosti!#REF!</definedName>
    <definedName name="zokt19" localSheetId="3">[67]Ardal_splatnosti!#REF!</definedName>
    <definedName name="zokt19" localSheetId="20">[68]Ardal_splatnosti!#REF!</definedName>
    <definedName name="zokt19" localSheetId="21">[68]Ardal_splatnosti!#REF!</definedName>
    <definedName name="zokt19" localSheetId="22">[68]Ardal_splatnosti!#REF!</definedName>
    <definedName name="zokt19" localSheetId="24">[68]Ardal_splatnosti!#REF!</definedName>
    <definedName name="zokt19" localSheetId="25">[68]Ardal_splatnosti!#REF!</definedName>
    <definedName name="zokt19" localSheetId="30">[68]Ardal_splatnosti!#REF!</definedName>
    <definedName name="zokt19" localSheetId="4">[67]Ardal_splatnosti!#REF!</definedName>
    <definedName name="zokt19" localSheetId="6">[67]Ardal_splatnosti!#REF!</definedName>
    <definedName name="zokt19" localSheetId="10">[67]Ardal_splatnosti!#REF!</definedName>
    <definedName name="zokt19" localSheetId="11">[68]Ardal_splatnosti!#REF!</definedName>
    <definedName name="zokt19" localSheetId="5">[67]Ardal_splatnosti!#REF!</definedName>
    <definedName name="zokt19" localSheetId="29">[68]Ardal_splatnosti!#REF!</definedName>
    <definedName name="zokt19" localSheetId="23">[68]Ardal_splatnosti!#REF!</definedName>
    <definedName name="zokt19" localSheetId="26">[68]Ardal_splatnosti!#REF!</definedName>
    <definedName name="zokt19">[68]Ardal_splatnosti!#REF!</definedName>
    <definedName name="zokt20" localSheetId="3">[67]Ardal_splatnosti!#REF!</definedName>
    <definedName name="zokt20" localSheetId="20">[68]Ardal_splatnosti!#REF!</definedName>
    <definedName name="zokt20" localSheetId="21">[68]Ardal_splatnosti!#REF!</definedName>
    <definedName name="zokt20" localSheetId="22">[68]Ardal_splatnosti!#REF!</definedName>
    <definedName name="zokt20" localSheetId="24">[68]Ardal_splatnosti!#REF!</definedName>
    <definedName name="zokt20" localSheetId="25">[68]Ardal_splatnosti!#REF!</definedName>
    <definedName name="zokt20" localSheetId="30">[68]Ardal_splatnosti!#REF!</definedName>
    <definedName name="zokt20" localSheetId="4">[67]Ardal_splatnosti!#REF!</definedName>
    <definedName name="zokt20" localSheetId="6">[67]Ardal_splatnosti!#REF!</definedName>
    <definedName name="zokt20" localSheetId="10">[67]Ardal_splatnosti!#REF!</definedName>
    <definedName name="zokt20" localSheetId="11">[68]Ardal_splatnosti!#REF!</definedName>
    <definedName name="zokt20" localSheetId="5">[67]Ardal_splatnosti!#REF!</definedName>
    <definedName name="zokt20" localSheetId="29">[68]Ardal_splatnosti!#REF!</definedName>
    <definedName name="zokt20" localSheetId="23">[68]Ardal_splatnosti!#REF!</definedName>
    <definedName name="zokt20" localSheetId="26">[68]Ardal_splatnosti!#REF!</definedName>
    <definedName name="zokt20">[68]Ardal_splatnosti!#REF!</definedName>
    <definedName name="zokt21" localSheetId="3">[67]Ardal_splatnosti!#REF!</definedName>
    <definedName name="zokt21" localSheetId="20">[68]Ardal_splatnosti!#REF!</definedName>
    <definedName name="zokt21" localSheetId="21">[68]Ardal_splatnosti!#REF!</definedName>
    <definedName name="zokt21" localSheetId="22">[68]Ardal_splatnosti!#REF!</definedName>
    <definedName name="zokt21" localSheetId="24">[68]Ardal_splatnosti!#REF!</definedName>
    <definedName name="zokt21" localSheetId="25">[68]Ardal_splatnosti!#REF!</definedName>
    <definedName name="zokt21" localSheetId="30">[68]Ardal_splatnosti!#REF!</definedName>
    <definedName name="zokt21" localSheetId="4">[67]Ardal_splatnosti!#REF!</definedName>
    <definedName name="zokt21" localSheetId="6">[67]Ardal_splatnosti!#REF!</definedName>
    <definedName name="zokt21" localSheetId="10">[67]Ardal_splatnosti!#REF!</definedName>
    <definedName name="zokt21" localSheetId="11">[68]Ardal_splatnosti!#REF!</definedName>
    <definedName name="zokt21" localSheetId="5">[67]Ardal_splatnosti!#REF!</definedName>
    <definedName name="zokt21" localSheetId="29">[68]Ardal_splatnosti!#REF!</definedName>
    <definedName name="zokt21" localSheetId="23">[68]Ardal_splatnosti!#REF!</definedName>
    <definedName name="zokt21" localSheetId="26">[68]Ardal_splatnosti!#REF!</definedName>
    <definedName name="zokt21">[68]Ardal_splatnosti!#REF!</definedName>
    <definedName name="ZPee_2" localSheetId="13">[30]Graf14_Graf15!#REF!</definedName>
    <definedName name="ZPee_2" localSheetId="15">[30]Graf14_Graf15!#REF!</definedName>
    <definedName name="ZPee_2" localSheetId="16">[30]Graf14_Graf15!#REF!</definedName>
    <definedName name="ZPee_2" localSheetId="20">[30]Graf14_Graf15!#REF!</definedName>
    <definedName name="ZPee_2" localSheetId="21">[30]Graf14_Graf15!#REF!</definedName>
    <definedName name="ZPee_2" localSheetId="22">[30]Graf14_Graf15!#REF!</definedName>
    <definedName name="ZPee_2" localSheetId="30">[30]Graf14_Graf15!#REF!</definedName>
    <definedName name="ZPee_2" localSheetId="11">[30]Graf14_Graf15!#REF!</definedName>
    <definedName name="ZPee_2" localSheetId="12">[30]Graf14_Graf15!#REF!</definedName>
    <definedName name="ZPee_2" localSheetId="29">[30]Graf14_Graf15!#REF!</definedName>
    <definedName name="ZPee_2" localSheetId="35">[30]Graf14_Graf15!#REF!</definedName>
    <definedName name="ZPee_2" localSheetId="23">[30]Graf14_Graf15!#REF!</definedName>
    <definedName name="ZPee_2" localSheetId="26">[30]Graf14_Graf15!#REF!</definedName>
    <definedName name="ZPee_2">[30]Graf14_Graf15!#REF!</definedName>
    <definedName name="ZPer_2" localSheetId="13">[30]Graf14_Graf15!#REF!</definedName>
    <definedName name="ZPer_2" localSheetId="15">[30]Graf14_Graf15!#REF!</definedName>
    <definedName name="ZPer_2" localSheetId="16">[30]Graf14_Graf15!#REF!</definedName>
    <definedName name="ZPer_2" localSheetId="20">[30]Graf14_Graf15!#REF!</definedName>
    <definedName name="ZPer_2" localSheetId="21">[30]Graf14_Graf15!#REF!</definedName>
    <definedName name="ZPer_2" localSheetId="22">[30]Graf14_Graf15!#REF!</definedName>
    <definedName name="ZPer_2" localSheetId="30">[30]Graf14_Graf15!#REF!</definedName>
    <definedName name="ZPer_2" localSheetId="11">[30]Graf14_Graf15!#REF!</definedName>
    <definedName name="ZPer_2" localSheetId="12">[30]Graf14_Graf15!#REF!</definedName>
    <definedName name="ZPer_2" localSheetId="29">[30]Graf14_Graf15!#REF!</definedName>
    <definedName name="ZPer_2" localSheetId="35">[30]Graf14_Graf15!#REF!</definedName>
    <definedName name="ZPer_2" localSheetId="23">[30]Graf14_Graf15!#REF!</definedName>
    <definedName name="ZPer_2" localSheetId="26">[30]Graf14_Graf15!#REF!</definedName>
    <definedName name="ZPer_2">[30]Graf14_Graf15!#REF!</definedName>
    <definedName name="zpiz" localSheetId="35">[48]ZPIZ!$A:$F</definedName>
    <definedName name="zpiz">[48]ZPIZ!$A$1:$F$65536</definedName>
    <definedName name="zsep16" localSheetId="20">[66]splatnosti!#REF!</definedName>
    <definedName name="zsep16" localSheetId="21">[66]splatnosti!#REF!</definedName>
    <definedName name="zsep16" localSheetId="22">[66]splatnosti!#REF!</definedName>
    <definedName name="zsep16" localSheetId="30">[66]splatnosti!#REF!</definedName>
    <definedName name="zsep16" localSheetId="11">[66]splatnosti!#REF!</definedName>
    <definedName name="zsep16" localSheetId="5">[66]splatnosti!#REF!</definedName>
    <definedName name="zsep16" localSheetId="29">[66]splatnosti!#REF!</definedName>
    <definedName name="zsep16" localSheetId="23">[66]splatnosti!#REF!</definedName>
    <definedName name="zsep16" localSheetId="26">[66]splatnosti!#REF!</definedName>
    <definedName name="zsep16">[66]splatnosti!#REF!</definedName>
    <definedName name="zsep17" localSheetId="30">[66]splatnosti!#REF!</definedName>
    <definedName name="zsep17" localSheetId="11">[66]splatnosti!#REF!</definedName>
    <definedName name="zsep17" localSheetId="29">[66]splatnosti!#REF!</definedName>
    <definedName name="zsep17" localSheetId="23">[66]splatnosti!#REF!</definedName>
    <definedName name="zsep17">[66]splatnosti!#REF!</definedName>
    <definedName name="zsep18" localSheetId="3">[67]Ardal_splatnosti!#REF!</definedName>
    <definedName name="zsep18" localSheetId="24">[68]Ardal_splatnosti!#REF!</definedName>
    <definedName name="zsep18" localSheetId="25">[68]Ardal_splatnosti!#REF!</definedName>
    <definedName name="zsep18" localSheetId="30">[68]Ardal_splatnosti!#REF!</definedName>
    <definedName name="zsep18" localSheetId="4">[67]Ardal_splatnosti!#REF!</definedName>
    <definedName name="zsep18" localSheetId="6">[67]Ardal_splatnosti!#REF!</definedName>
    <definedName name="zsep18" localSheetId="10">[67]Ardal_splatnosti!#REF!</definedName>
    <definedName name="zsep18" localSheetId="11">[68]Ardal_splatnosti!#REF!</definedName>
    <definedName name="zsep18" localSheetId="5">[67]Ardal_splatnosti!#REF!</definedName>
    <definedName name="zsep18" localSheetId="29">[68]Ardal_splatnosti!#REF!</definedName>
    <definedName name="zsep18" localSheetId="23">[68]Ardal_splatnosti!#REF!</definedName>
    <definedName name="zsep18">[68]Ardal_splatnosti!#REF!</definedName>
    <definedName name="zsep19" localSheetId="3">[67]Ardal_splatnosti!#REF!</definedName>
    <definedName name="zsep19" localSheetId="24">[68]Ardal_splatnosti!#REF!</definedName>
    <definedName name="zsep19" localSheetId="25">[68]Ardal_splatnosti!#REF!</definedName>
    <definedName name="zsep19" localSheetId="30">[68]Ardal_splatnosti!#REF!</definedName>
    <definedName name="zsep19" localSheetId="4">[67]Ardal_splatnosti!#REF!</definedName>
    <definedName name="zsep19" localSheetId="6">[67]Ardal_splatnosti!#REF!</definedName>
    <definedName name="zsep19" localSheetId="10">[67]Ardal_splatnosti!#REF!</definedName>
    <definedName name="zsep19" localSheetId="11">[68]Ardal_splatnosti!#REF!</definedName>
    <definedName name="zsep19" localSheetId="5">[67]Ardal_splatnosti!#REF!</definedName>
    <definedName name="zsep19" localSheetId="29">[68]Ardal_splatnosti!#REF!</definedName>
    <definedName name="zsep19" localSheetId="23">[68]Ardal_splatnosti!#REF!</definedName>
    <definedName name="zsep19">[68]Ardal_splatnosti!#REF!</definedName>
    <definedName name="zsep20" localSheetId="3">[67]Ardal_splatnosti!#REF!</definedName>
    <definedName name="zsep20" localSheetId="24">[68]Ardal_splatnosti!#REF!</definedName>
    <definedName name="zsep20" localSheetId="25">[68]Ardal_splatnosti!#REF!</definedName>
    <definedName name="zsep20" localSheetId="30">[68]Ardal_splatnosti!#REF!</definedName>
    <definedName name="zsep20" localSheetId="4">[67]Ardal_splatnosti!#REF!</definedName>
    <definedName name="zsep20" localSheetId="6">[67]Ardal_splatnosti!#REF!</definedName>
    <definedName name="zsep20" localSheetId="10">[67]Ardal_splatnosti!#REF!</definedName>
    <definedName name="zsep20" localSheetId="11">[68]Ardal_splatnosti!#REF!</definedName>
    <definedName name="zsep20" localSheetId="5">[67]Ardal_splatnosti!#REF!</definedName>
    <definedName name="zsep20" localSheetId="29">[68]Ardal_splatnosti!#REF!</definedName>
    <definedName name="zsep20" localSheetId="23">[68]Ardal_splatnosti!#REF!</definedName>
    <definedName name="zsep20">[68]Ardal_splatnosti!#REF!</definedName>
    <definedName name="zsep21" localSheetId="3">[67]Ardal_splatnosti!#REF!</definedName>
    <definedName name="zsep21" localSheetId="24">[68]Ardal_splatnosti!#REF!</definedName>
    <definedName name="zsep21" localSheetId="25">[68]Ardal_splatnosti!#REF!</definedName>
    <definedName name="zsep21" localSheetId="4">[67]Ardal_splatnosti!#REF!</definedName>
    <definedName name="zsep21" localSheetId="6">[67]Ardal_splatnosti!#REF!</definedName>
    <definedName name="zsep21" localSheetId="10">[67]Ardal_splatnosti!#REF!</definedName>
    <definedName name="zsep21" localSheetId="5">[67]Ardal_splatnosti!#REF!</definedName>
    <definedName name="zsep21" localSheetId="23">[68]Ardal_splatnosti!#REF!</definedName>
    <definedName name="zsep21">[68]Ardal_splatnosti!#REF!</definedName>
    <definedName name="zz" localSheetId="3" hidden="1">{"Tab1",#N/A,FALSE,"P";"Tab2",#N/A,FALSE,"P"}</definedName>
    <definedName name="zz" localSheetId="13" hidden="1">{"Tab1",#N/A,FALSE,"P";"Tab2",#N/A,FALSE,"P"}</definedName>
    <definedName name="zz" localSheetId="15" hidden="1">{"Tab1",#N/A,FALSE,"P";"Tab2",#N/A,FALSE,"P"}</definedName>
    <definedName name="zz" localSheetId="16" hidden="1">{"Tab1",#N/A,FALSE,"P";"Tab2",#N/A,FALSE,"P"}</definedName>
    <definedName name="zz" localSheetId="20" hidden="1">{"Tab1",#N/A,FALSE,"P";"Tab2",#N/A,FALSE,"P"}</definedName>
    <definedName name="zz" localSheetId="21" hidden="1">{"Tab1",#N/A,FALSE,"P";"Tab2",#N/A,FALSE,"P"}</definedName>
    <definedName name="zz" localSheetId="22" hidden="1">{"Tab1",#N/A,FALSE,"P";"Tab2",#N/A,FALSE,"P"}</definedName>
    <definedName name="zz" localSheetId="24" hidden="1">{"Tab1",#N/A,FALSE,"P";"Tab2",#N/A,FALSE,"P"}</definedName>
    <definedName name="zz" localSheetId="25" hidden="1">{"Tab1",#N/A,FALSE,"P";"Tab2",#N/A,FALSE,"P"}</definedName>
    <definedName name="zz" localSheetId="30"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1" hidden="1">{"Tab1",#N/A,FALSE,"P";"Tab2",#N/A,FALSE,"P"}</definedName>
    <definedName name="zz" localSheetId="12" hidden="1">{"Tab1",#N/A,FALSE,"P";"Tab2",#N/A,FALSE,"P"}</definedName>
    <definedName name="zz" localSheetId="38" hidden="1">{"Tab1",#N/A,FALSE,"P";"Tab2",#N/A,FALSE,"P"}</definedName>
    <definedName name="zz" localSheetId="5" hidden="1">{"Tab1",#N/A,FALSE,"P";"Tab2",#N/A,FALSE,"P"}</definedName>
    <definedName name="zz" localSheetId="29" hidden="1">{"Tab1",#N/A,FALSE,"P";"Tab2",#N/A,FALSE,"P"}</definedName>
    <definedName name="zz" localSheetId="33" hidden="1">{"Tab1",#N/A,FALSE,"P";"Tab2",#N/A,FALSE,"P"}</definedName>
    <definedName name="zz" localSheetId="35" hidden="1">{"Tab1",#N/A,FALSE,"P";"Tab2",#N/A,FALSE,"P"}</definedName>
    <definedName name="zz" localSheetId="26" hidden="1">{"Tab1",#N/A,FALSE,"P";"Tab2",#N/A,FALSE,"P"}</definedName>
    <definedName name="zz" hidden="1">{"Tab1",#N/A,FALSE,"P";"Tab2",#N/A,FALSE,"P"}</definedName>
    <definedName name="zzzs" localSheetId="35">[48]ZZZS!$A:$E</definedName>
    <definedName name="zzzs">[48]ZZZS!$A$1:$E$65536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7" i="110" l="1"/>
  <c r="Z97" i="110"/>
  <c r="X97" i="110"/>
  <c r="Y96" i="110"/>
  <c r="Z96" i="110"/>
  <c r="X96" i="110"/>
  <c r="D40" i="94"/>
  <c r="D18" i="94"/>
  <c r="R23" i="261"/>
  <c r="Q23" i="261"/>
  <c r="P23" i="261"/>
  <c r="O23" i="261"/>
  <c r="N23" i="261"/>
  <c r="M23" i="261"/>
  <c r="L23" i="261"/>
  <c r="R22" i="261"/>
  <c r="Q22" i="261"/>
  <c r="P22" i="261"/>
  <c r="O22" i="261"/>
  <c r="N22" i="261"/>
  <c r="M22" i="261"/>
  <c r="L22" i="261"/>
  <c r="R21" i="261"/>
  <c r="Q21" i="261"/>
  <c r="P21" i="261"/>
  <c r="O21" i="261"/>
  <c r="N21" i="261"/>
  <c r="M21" i="261"/>
  <c r="L21" i="261"/>
  <c r="R20" i="261"/>
  <c r="Q20" i="261"/>
  <c r="P20" i="261"/>
  <c r="O20" i="261"/>
  <c r="N20" i="261"/>
  <c r="M20" i="261"/>
  <c r="L20" i="261"/>
  <c r="R19" i="261"/>
  <c r="Q19" i="261"/>
  <c r="P19" i="261"/>
  <c r="O19" i="261"/>
  <c r="N19" i="261"/>
  <c r="M19" i="261"/>
  <c r="L19" i="261"/>
  <c r="R18" i="261"/>
  <c r="Q18" i="261"/>
  <c r="P18" i="261"/>
  <c r="O18" i="261"/>
  <c r="N18" i="261"/>
  <c r="M18" i="261"/>
  <c r="L18" i="261"/>
  <c r="R17" i="261"/>
  <c r="Q17" i="261"/>
  <c r="P17" i="261"/>
  <c r="O17" i="261"/>
  <c r="N17" i="261"/>
  <c r="M17" i="261"/>
  <c r="L17" i="261"/>
  <c r="R16" i="261"/>
  <c r="Q16" i="261"/>
  <c r="P16" i="261"/>
  <c r="O16" i="261"/>
  <c r="N16" i="261"/>
  <c r="M16" i="261"/>
  <c r="L16" i="261"/>
  <c r="R15" i="261"/>
  <c r="Q15" i="261"/>
  <c r="P15" i="261"/>
  <c r="O15" i="261"/>
  <c r="N15" i="261"/>
  <c r="M15" i="261"/>
  <c r="L15" i="261"/>
  <c r="R14" i="261"/>
  <c r="Q14" i="261"/>
  <c r="P14" i="261"/>
  <c r="O14" i="261"/>
  <c r="N14" i="261"/>
  <c r="M14" i="261"/>
  <c r="L14" i="261"/>
  <c r="R13" i="261"/>
  <c r="Q13" i="261"/>
  <c r="P13" i="261"/>
  <c r="O13" i="261"/>
  <c r="N13" i="261"/>
  <c r="M13" i="261"/>
  <c r="L13" i="261"/>
  <c r="R12" i="261"/>
  <c r="Q12" i="261"/>
  <c r="P12" i="261"/>
  <c r="O12" i="261"/>
  <c r="N12" i="261"/>
  <c r="M12" i="261"/>
  <c r="L12" i="261"/>
  <c r="R11" i="261"/>
  <c r="Q11" i="261"/>
  <c r="P11" i="261"/>
  <c r="O11" i="261"/>
  <c r="N11" i="261"/>
  <c r="M11" i="261"/>
  <c r="L11" i="261"/>
  <c r="R10" i="261"/>
  <c r="Q10" i="261"/>
  <c r="P10" i="261"/>
  <c r="O10" i="261"/>
  <c r="N10" i="261"/>
  <c r="M10" i="261"/>
  <c r="L10" i="261"/>
  <c r="R9" i="261"/>
  <c r="Q9" i="261"/>
  <c r="P9" i="261"/>
  <c r="O9" i="261"/>
  <c r="N9" i="261"/>
  <c r="M9" i="261"/>
  <c r="L9" i="261"/>
  <c r="R8" i="261"/>
  <c r="Q8" i="261"/>
  <c r="P8" i="261"/>
  <c r="O8" i="261"/>
  <c r="N8" i="261"/>
  <c r="M8" i="261"/>
  <c r="L8" i="261"/>
  <c r="R7" i="261"/>
  <c r="Q7" i="261"/>
  <c r="P7" i="261"/>
  <c r="O7" i="261"/>
  <c r="N7" i="261"/>
  <c r="M7" i="261"/>
  <c r="L7" i="261"/>
  <c r="N6" i="261"/>
  <c r="M6" i="261"/>
  <c r="L6" i="261"/>
  <c r="Q24" i="158"/>
  <c r="P24" i="158"/>
  <c r="O24" i="158"/>
  <c r="N24" i="158"/>
  <c r="M24" i="158"/>
  <c r="L24" i="158"/>
  <c r="K24" i="158"/>
  <c r="Q23" i="158"/>
  <c r="P23" i="158"/>
  <c r="O23" i="158"/>
  <c r="N23" i="158"/>
  <c r="M23" i="158"/>
  <c r="L23" i="158"/>
  <c r="K23" i="158"/>
  <c r="Q22" i="158"/>
  <c r="P22" i="158"/>
  <c r="O22" i="158"/>
  <c r="N22" i="158"/>
  <c r="M22" i="158"/>
  <c r="L22" i="158"/>
  <c r="K22" i="158"/>
  <c r="Q21" i="158"/>
  <c r="P21" i="158"/>
  <c r="O21" i="158"/>
  <c r="N21" i="158"/>
  <c r="M21" i="158"/>
  <c r="L21" i="158"/>
  <c r="K21" i="158"/>
  <c r="Q20" i="158"/>
  <c r="P20" i="158"/>
  <c r="O20" i="158"/>
  <c r="N20" i="158"/>
  <c r="M20" i="158"/>
  <c r="L20" i="158"/>
  <c r="K20" i="158"/>
  <c r="Q19" i="158"/>
  <c r="P19" i="158"/>
  <c r="O19" i="158"/>
  <c r="N19" i="158"/>
  <c r="M19" i="158"/>
  <c r="L19" i="158"/>
  <c r="K19" i="158"/>
  <c r="Q18" i="158"/>
  <c r="P18" i="158"/>
  <c r="O18" i="158"/>
  <c r="N18" i="158"/>
  <c r="M18" i="158"/>
  <c r="L18" i="158"/>
  <c r="K18" i="158"/>
  <c r="Q17" i="158"/>
  <c r="P17" i="158"/>
  <c r="O17" i="158"/>
  <c r="N17" i="158"/>
  <c r="M17" i="158"/>
  <c r="L17" i="158"/>
  <c r="K17" i="158"/>
  <c r="Q16" i="158"/>
  <c r="P16" i="158"/>
  <c r="O16" i="158"/>
  <c r="N16" i="158"/>
  <c r="M16" i="158"/>
  <c r="L16" i="158"/>
  <c r="K16" i="158"/>
  <c r="Q15" i="158"/>
  <c r="P15" i="158"/>
  <c r="O15" i="158"/>
  <c r="N15" i="158"/>
  <c r="M15" i="158"/>
  <c r="L15" i="158"/>
  <c r="K15" i="158"/>
  <c r="Q14" i="158"/>
  <c r="P14" i="158"/>
  <c r="O14" i="158"/>
  <c r="N14" i="158"/>
  <c r="M14" i="158"/>
  <c r="L14" i="158"/>
  <c r="K14" i="158"/>
  <c r="Q13" i="158"/>
  <c r="P13" i="158"/>
  <c r="O13" i="158"/>
  <c r="N13" i="158"/>
  <c r="M13" i="158"/>
  <c r="L13" i="158"/>
  <c r="K13" i="158"/>
  <c r="Q12" i="158"/>
  <c r="P12" i="158"/>
  <c r="O12" i="158"/>
  <c r="N12" i="158"/>
  <c r="M12" i="158"/>
  <c r="L12" i="158"/>
  <c r="K12" i="158"/>
  <c r="Q11" i="158"/>
  <c r="P11" i="158"/>
  <c r="O11" i="158"/>
  <c r="N11" i="158"/>
  <c r="M11" i="158"/>
  <c r="L11" i="158"/>
  <c r="K11" i="158"/>
  <c r="Q10" i="158"/>
  <c r="P10" i="158"/>
  <c r="O10" i="158"/>
  <c r="N10" i="158"/>
  <c r="M10" i="158"/>
  <c r="L10" i="158"/>
  <c r="K10" i="158"/>
  <c r="Q9" i="158"/>
  <c r="P9" i="158"/>
  <c r="O9" i="158"/>
  <c r="N9" i="158"/>
  <c r="M9" i="158"/>
  <c r="L9" i="158"/>
  <c r="K9" i="158"/>
  <c r="Q8" i="158"/>
  <c r="P8" i="158"/>
  <c r="O8" i="158"/>
  <c r="N8" i="158"/>
  <c r="M8" i="158"/>
  <c r="L8" i="158"/>
  <c r="K8" i="158"/>
  <c r="Q7" i="158"/>
  <c r="P7" i="158"/>
  <c r="O7" i="158"/>
  <c r="N7" i="158"/>
  <c r="M7" i="158"/>
  <c r="L7" i="158"/>
  <c r="K7" i="158"/>
  <c r="M6" i="158"/>
  <c r="L6" i="158"/>
  <c r="K6" i="158"/>
  <c r="F56" i="29" l="1"/>
  <c r="G56" i="29"/>
  <c r="E56" i="29"/>
  <c r="N22" i="94"/>
  <c r="O22" i="94"/>
  <c r="P22" i="94"/>
  <c r="Q22" i="94"/>
  <c r="R22" i="94"/>
  <c r="S22" i="94"/>
  <c r="T22" i="94"/>
  <c r="U22" i="94"/>
  <c r="E34" i="143" l="1"/>
  <c r="K7" i="257"/>
  <c r="L7" i="257"/>
  <c r="M7" i="257"/>
  <c r="K8" i="257"/>
  <c r="L8" i="257"/>
  <c r="M8" i="257"/>
  <c r="K9" i="257"/>
  <c r="L9" i="257"/>
  <c r="M9" i="257"/>
  <c r="K10" i="257"/>
  <c r="L10" i="257"/>
  <c r="M10" i="257"/>
  <c r="K11" i="257"/>
  <c r="L11" i="257"/>
  <c r="M11" i="257"/>
  <c r="K12" i="257"/>
  <c r="L12" i="257"/>
  <c r="M12" i="257"/>
  <c r="K13" i="257"/>
  <c r="L13" i="257"/>
  <c r="M13" i="257"/>
  <c r="K14" i="257"/>
  <c r="L14" i="257"/>
  <c r="M14" i="257"/>
  <c r="K15" i="257"/>
  <c r="L15" i="257"/>
  <c r="M15" i="257"/>
  <c r="K16" i="257"/>
  <c r="L16" i="257"/>
  <c r="M16" i="257"/>
  <c r="K17" i="257"/>
  <c r="L17" i="257"/>
  <c r="M17" i="257"/>
  <c r="K18" i="257"/>
  <c r="L18" i="257"/>
  <c r="M18" i="257"/>
  <c r="K19" i="257"/>
  <c r="L19" i="257"/>
  <c r="M19" i="257"/>
  <c r="L6" i="257"/>
  <c r="M6" i="257"/>
  <c r="K6" i="257"/>
  <c r="H26" i="271" l="1"/>
  <c r="I26" i="271"/>
  <c r="J26" i="271"/>
  <c r="K26" i="271"/>
  <c r="L26" i="271"/>
  <c r="M26" i="271"/>
  <c r="H27" i="271"/>
  <c r="I27" i="271"/>
  <c r="J27" i="271"/>
  <c r="K27" i="271"/>
  <c r="L27" i="271"/>
  <c r="M27" i="271"/>
  <c r="H28" i="271"/>
  <c r="I28" i="271"/>
  <c r="J28" i="271"/>
  <c r="K28" i="271"/>
  <c r="L28" i="271"/>
  <c r="M28" i="271"/>
  <c r="H29" i="271"/>
  <c r="I29" i="271"/>
  <c r="J29" i="271"/>
  <c r="K29" i="271"/>
  <c r="L29" i="271"/>
  <c r="M29" i="271"/>
  <c r="H30" i="271"/>
  <c r="I30" i="271"/>
  <c r="J30" i="271"/>
  <c r="K30" i="271"/>
  <c r="L30" i="271"/>
  <c r="M30" i="271"/>
  <c r="H31" i="271"/>
  <c r="I31" i="271"/>
  <c r="J31" i="271"/>
  <c r="K31" i="271"/>
  <c r="L31" i="271"/>
  <c r="M31" i="271"/>
  <c r="H32" i="271"/>
  <c r="I32" i="271"/>
  <c r="J32" i="271"/>
  <c r="K32" i="271"/>
  <c r="L32" i="271"/>
  <c r="M32" i="271"/>
  <c r="H33" i="271"/>
  <c r="I33" i="271"/>
  <c r="J33" i="271"/>
  <c r="K33" i="271"/>
  <c r="L33" i="271"/>
  <c r="M33" i="271"/>
  <c r="H34" i="271"/>
  <c r="I34" i="271"/>
  <c r="J34" i="271"/>
  <c r="K34" i="271"/>
  <c r="L34" i="271"/>
  <c r="M34" i="271"/>
  <c r="H35" i="271"/>
  <c r="I35" i="271"/>
  <c r="J35" i="271"/>
  <c r="K35" i="271"/>
  <c r="L35" i="271"/>
  <c r="M35" i="271"/>
  <c r="H36" i="271"/>
  <c r="I36" i="271"/>
  <c r="J36" i="271"/>
  <c r="K36" i="271"/>
  <c r="L36" i="271"/>
  <c r="M36" i="271"/>
  <c r="H37" i="271"/>
  <c r="I37" i="271"/>
  <c r="J37" i="271"/>
  <c r="K37" i="271"/>
  <c r="L37" i="271"/>
  <c r="M37" i="271"/>
  <c r="H38" i="271"/>
  <c r="I38" i="271"/>
  <c r="J38" i="271"/>
  <c r="K38" i="271"/>
  <c r="L38" i="271"/>
  <c r="M38" i="271"/>
  <c r="H39" i="271"/>
  <c r="I39" i="271"/>
  <c r="J39" i="271"/>
  <c r="K39" i="271"/>
  <c r="L39" i="271"/>
  <c r="M39" i="271"/>
  <c r="G27" i="271"/>
  <c r="G28" i="271"/>
  <c r="G29" i="271"/>
  <c r="G30" i="271"/>
  <c r="G31" i="271"/>
  <c r="G32" i="271"/>
  <c r="G33" i="271"/>
  <c r="G34" i="271"/>
  <c r="G35" i="271"/>
  <c r="G36" i="271"/>
  <c r="G37" i="271"/>
  <c r="G38" i="271"/>
  <c r="G39" i="271"/>
  <c r="G26" i="271"/>
  <c r="M25" i="271"/>
  <c r="L25" i="271"/>
  <c r="K25" i="271"/>
  <c r="J25" i="271"/>
  <c r="I25" i="271"/>
  <c r="H25" i="271"/>
  <c r="G25" i="271"/>
  <c r="F34" i="143" l="1"/>
  <c r="G34" i="143"/>
  <c r="H34" i="143"/>
  <c r="I34" i="143"/>
  <c r="J34" i="143"/>
  <c r="H51" i="113"/>
  <c r="I51" i="113"/>
  <c r="J51" i="113"/>
  <c r="K51" i="113"/>
  <c r="F51" i="113"/>
  <c r="C9" i="281" l="1"/>
  <c r="D9" i="281"/>
  <c r="E9" i="281"/>
  <c r="F9" i="281"/>
  <c r="G9" i="281"/>
  <c r="H9" i="281"/>
  <c r="I9" i="281"/>
  <c r="B9" i="281"/>
  <c r="D14" i="281" l="1"/>
  <c r="E14" i="281" s="1"/>
  <c r="F14" i="281" s="1"/>
  <c r="G14" i="281" s="1"/>
  <c r="H14" i="281" s="1"/>
  <c r="I14" i="281" s="1"/>
  <c r="J14" i="281" s="1"/>
  <c r="K14" i="281" s="1"/>
  <c r="L14" i="281" s="1"/>
  <c r="M14" i="281" s="1"/>
  <c r="D13" i="281"/>
  <c r="E13" i="281" s="1"/>
  <c r="F13" i="281" s="1"/>
  <c r="G13" i="281" s="1"/>
  <c r="H13" i="281" s="1"/>
  <c r="I13" i="281" s="1"/>
  <c r="J13" i="281" s="1"/>
  <c r="K13" i="281" s="1"/>
  <c r="L13" i="281" s="1"/>
  <c r="M13" i="281" s="1"/>
  <c r="Z8" i="281"/>
  <c r="Y8" i="281"/>
  <c r="X8" i="281"/>
  <c r="W8" i="281"/>
  <c r="V8" i="281"/>
  <c r="U8" i="281"/>
  <c r="T8" i="281"/>
  <c r="S8" i="281"/>
  <c r="R8" i="281"/>
  <c r="Q8" i="281"/>
  <c r="P8" i="281"/>
  <c r="O8" i="281"/>
  <c r="N8" i="281"/>
  <c r="M8" i="281"/>
  <c r="L8" i="281"/>
  <c r="K8" i="281"/>
  <c r="J8" i="281"/>
  <c r="I8" i="281"/>
  <c r="H8" i="281"/>
  <c r="G8" i="281"/>
  <c r="F8" i="281"/>
  <c r="E8" i="281"/>
  <c r="D8" i="281"/>
  <c r="C8" i="281"/>
  <c r="B8" i="281"/>
  <c r="M11" i="225" l="1"/>
  <c r="M9" i="225"/>
  <c r="D11" i="225"/>
  <c r="D9" i="225"/>
  <c r="Z8" i="110"/>
  <c r="Z9" i="110" s="1"/>
  <c r="G9" i="29"/>
  <c r="G10" i="29"/>
  <c r="G11" i="29"/>
  <c r="G12" i="29"/>
  <c r="G13" i="29"/>
  <c r="G14" i="29"/>
  <c r="G15" i="29"/>
  <c r="G16" i="29"/>
  <c r="G17" i="29"/>
  <c r="G18" i="29"/>
  <c r="G19" i="29"/>
  <c r="G20" i="29"/>
  <c r="G21" i="29"/>
  <c r="G22" i="29"/>
  <c r="G23" i="29"/>
  <c r="G24" i="29"/>
  <c r="G25" i="29"/>
  <c r="G26" i="29"/>
  <c r="G27" i="29"/>
  <c r="K41" i="94"/>
  <c r="K42" i="94"/>
  <c r="K43" i="94"/>
  <c r="G8" i="29" l="1"/>
  <c r="Z93" i="110"/>
  <c r="G29" i="29" s="1"/>
  <c r="L41" i="274"/>
  <c r="K41" i="274"/>
  <c r="J41" i="274"/>
  <c r="I41" i="274"/>
  <c r="H41" i="274"/>
  <c r="G41" i="274"/>
  <c r="F41" i="274"/>
  <c r="E41" i="274"/>
  <c r="L40" i="274"/>
  <c r="K40" i="274"/>
  <c r="J40" i="274"/>
  <c r="I40" i="274"/>
  <c r="H40" i="274"/>
  <c r="G40" i="274"/>
  <c r="F40" i="274"/>
  <c r="E40" i="274"/>
  <c r="L39" i="274"/>
  <c r="K39" i="274"/>
  <c r="J39" i="274"/>
  <c r="I39" i="274"/>
  <c r="H39" i="274"/>
  <c r="G39" i="274"/>
  <c r="F39" i="274"/>
  <c r="E39" i="274"/>
  <c r="L38" i="274"/>
  <c r="K38" i="274"/>
  <c r="J38" i="274"/>
  <c r="I38" i="274"/>
  <c r="H38" i="274"/>
  <c r="G38" i="274"/>
  <c r="F38" i="274"/>
  <c r="E38" i="274"/>
  <c r="L37" i="274"/>
  <c r="K37" i="274"/>
  <c r="J37" i="274"/>
  <c r="I37" i="274"/>
  <c r="H37" i="274"/>
  <c r="G37" i="274"/>
  <c r="F37" i="274"/>
  <c r="E37" i="274"/>
  <c r="L36" i="274"/>
  <c r="K36" i="274"/>
  <c r="J36" i="274"/>
  <c r="I36" i="274"/>
  <c r="H36" i="274"/>
  <c r="G36" i="274"/>
  <c r="F36" i="274"/>
  <c r="E36" i="274"/>
  <c r="L35" i="274"/>
  <c r="K35" i="274"/>
  <c r="J35" i="274"/>
  <c r="I35" i="274"/>
  <c r="H35" i="274"/>
  <c r="G35" i="274"/>
  <c r="F35" i="274"/>
  <c r="E35" i="274"/>
  <c r="L34" i="274"/>
  <c r="K34" i="274"/>
  <c r="J34" i="274"/>
  <c r="I34" i="274"/>
  <c r="H34" i="274"/>
  <c r="G34" i="274"/>
  <c r="F34" i="274"/>
  <c r="E34" i="274"/>
  <c r="L33" i="274"/>
  <c r="K33" i="274"/>
  <c r="J33" i="274"/>
  <c r="I33" i="274"/>
  <c r="H33" i="274"/>
  <c r="G33" i="274"/>
  <c r="F33" i="274"/>
  <c r="E33" i="274"/>
  <c r="L32" i="274"/>
  <c r="K32" i="274"/>
  <c r="J32" i="274"/>
  <c r="I32" i="274"/>
  <c r="H32" i="274"/>
  <c r="G32" i="274"/>
  <c r="F32" i="274"/>
  <c r="E32" i="274"/>
  <c r="L31" i="274"/>
  <c r="K31" i="274"/>
  <c r="J31" i="274"/>
  <c r="I31" i="274"/>
  <c r="H31" i="274"/>
  <c r="G31" i="274"/>
  <c r="F31" i="274"/>
  <c r="E31" i="274"/>
  <c r="L30" i="274"/>
  <c r="K30" i="274"/>
  <c r="J30" i="274"/>
  <c r="I30" i="274"/>
  <c r="H30" i="274"/>
  <c r="G30" i="274"/>
  <c r="F30" i="274"/>
  <c r="E30" i="274"/>
  <c r="L29" i="274"/>
  <c r="K29" i="274"/>
  <c r="J29" i="274"/>
  <c r="I29" i="274"/>
  <c r="H29" i="274"/>
  <c r="G29" i="274"/>
  <c r="F29" i="274"/>
  <c r="E29" i="274"/>
  <c r="L28" i="274"/>
  <c r="K28" i="274"/>
  <c r="J28" i="274"/>
  <c r="I28" i="274"/>
  <c r="H28" i="274"/>
  <c r="G28" i="274"/>
  <c r="F28" i="274"/>
  <c r="E28" i="274"/>
  <c r="L27" i="274"/>
  <c r="K27" i="274"/>
  <c r="J27" i="274"/>
  <c r="I27" i="274"/>
  <c r="H27" i="274"/>
  <c r="G27" i="274"/>
  <c r="F27" i="274"/>
  <c r="E27" i="274"/>
  <c r="K27" i="273"/>
  <c r="G27" i="273"/>
  <c r="C27" i="273"/>
  <c r="E26" i="273"/>
  <c r="D26" i="273"/>
  <c r="K25" i="273"/>
  <c r="F25" i="273"/>
  <c r="E25" i="273"/>
  <c r="C25" i="273"/>
  <c r="F24" i="273"/>
  <c r="H23" i="273"/>
  <c r="G23" i="273"/>
  <c r="F22" i="273"/>
  <c r="I20" i="273"/>
  <c r="J18" i="273"/>
  <c r="H18" i="273"/>
  <c r="F18" i="273"/>
  <c r="D18" i="273"/>
  <c r="C18" i="273"/>
  <c r="J27" i="273"/>
  <c r="F27" i="273"/>
  <c r="D27" i="273"/>
  <c r="I27" i="273"/>
  <c r="H27" i="273"/>
  <c r="E27" i="273"/>
  <c r="H26" i="273"/>
  <c r="K26" i="273"/>
  <c r="J26" i="273"/>
  <c r="I26" i="273"/>
  <c r="G26" i="273"/>
  <c r="F26" i="273"/>
  <c r="C26" i="273"/>
  <c r="D25" i="273"/>
  <c r="J25" i="273"/>
  <c r="I25" i="273"/>
  <c r="H25" i="273"/>
  <c r="G25" i="273"/>
  <c r="J24" i="273"/>
  <c r="H24" i="273"/>
  <c r="D24" i="273"/>
  <c r="K24" i="273"/>
  <c r="I24" i="273"/>
  <c r="G24" i="273"/>
  <c r="E24" i="273"/>
  <c r="C24" i="273"/>
  <c r="J23" i="273"/>
  <c r="D23" i="273"/>
  <c r="K23" i="273"/>
  <c r="I23" i="273"/>
  <c r="F23" i="273"/>
  <c r="E23" i="273"/>
  <c r="C23" i="273"/>
  <c r="H22" i="273"/>
  <c r="K22" i="273"/>
  <c r="J22" i="273"/>
  <c r="I22" i="273"/>
  <c r="G22" i="273"/>
  <c r="E22" i="273"/>
  <c r="D22" i="273"/>
  <c r="C22" i="273"/>
  <c r="D21" i="273"/>
  <c r="K21" i="273"/>
  <c r="J21" i="273"/>
  <c r="I21" i="273"/>
  <c r="H21" i="273"/>
  <c r="G21" i="273"/>
  <c r="F21" i="273"/>
  <c r="E21" i="273"/>
  <c r="C21" i="273"/>
  <c r="J20" i="273"/>
  <c r="H20" i="273"/>
  <c r="D20" i="273"/>
  <c r="K20" i="273"/>
  <c r="G20" i="273"/>
  <c r="F20" i="273"/>
  <c r="E20" i="273"/>
  <c r="C20" i="273"/>
  <c r="K25" i="270"/>
  <c r="J25" i="270"/>
  <c r="I25" i="270"/>
  <c r="H25" i="270"/>
  <c r="F25" i="270"/>
  <c r="K24" i="270"/>
  <c r="J24" i="270"/>
  <c r="I24" i="270"/>
  <c r="H24" i="270"/>
  <c r="F24" i="270"/>
  <c r="K23" i="270"/>
  <c r="J23" i="270"/>
  <c r="I23" i="270"/>
  <c r="H23" i="270"/>
  <c r="F23" i="270"/>
  <c r="K22" i="270"/>
  <c r="J22" i="270"/>
  <c r="I22" i="270"/>
  <c r="H22" i="270"/>
  <c r="F22" i="270"/>
  <c r="K21" i="270"/>
  <c r="J21" i="270"/>
  <c r="I21" i="270"/>
  <c r="H21" i="270"/>
  <c r="F21" i="270"/>
  <c r="K20" i="270"/>
  <c r="J20" i="270"/>
  <c r="I20" i="270"/>
  <c r="H20" i="270"/>
  <c r="F20" i="270"/>
  <c r="K19" i="270"/>
  <c r="J19" i="270"/>
  <c r="I19" i="270"/>
  <c r="H19" i="270"/>
  <c r="F19" i="270"/>
  <c r="K18" i="270"/>
  <c r="J18" i="270"/>
  <c r="I18" i="270"/>
  <c r="H18" i="270"/>
  <c r="F18" i="270"/>
  <c r="AD12" i="270"/>
  <c r="P25" i="267"/>
  <c r="O25" i="267"/>
  <c r="N25" i="267"/>
  <c r="M25" i="267"/>
  <c r="L25" i="267"/>
  <c r="K25" i="267"/>
  <c r="J25" i="267"/>
  <c r="P24" i="267"/>
  <c r="O24" i="267"/>
  <c r="N24" i="267"/>
  <c r="M24" i="267"/>
  <c r="L24" i="267"/>
  <c r="K24" i="267"/>
  <c r="J24" i="267"/>
  <c r="P23" i="267"/>
  <c r="O23" i="267"/>
  <c r="N23" i="267"/>
  <c r="M23" i="267"/>
  <c r="L23" i="267"/>
  <c r="K23" i="267"/>
  <c r="J23" i="267"/>
  <c r="P22" i="267"/>
  <c r="O22" i="267"/>
  <c r="N22" i="267"/>
  <c r="M22" i="267"/>
  <c r="L22" i="267"/>
  <c r="K22" i="267"/>
  <c r="J22" i="267"/>
  <c r="P21" i="267"/>
  <c r="O21" i="267"/>
  <c r="N21" i="267"/>
  <c r="M21" i="267"/>
  <c r="L21" i="267"/>
  <c r="K21" i="267"/>
  <c r="J21" i="267"/>
  <c r="P29" i="12"/>
  <c r="Q29" i="12"/>
  <c r="R29" i="12"/>
  <c r="S29" i="12"/>
  <c r="T29" i="12"/>
  <c r="U29" i="12"/>
  <c r="P30" i="12"/>
  <c r="Q30" i="12"/>
  <c r="R30" i="12"/>
  <c r="S30" i="12"/>
  <c r="T30" i="12"/>
  <c r="U30" i="12"/>
  <c r="P31" i="12"/>
  <c r="Q31" i="12"/>
  <c r="R31" i="12"/>
  <c r="S31" i="12"/>
  <c r="T31" i="12"/>
  <c r="U31" i="12"/>
  <c r="P32" i="12"/>
  <c r="Q32" i="12"/>
  <c r="R32" i="12"/>
  <c r="S32" i="12"/>
  <c r="T32" i="12"/>
  <c r="U32" i="12"/>
  <c r="P33" i="12"/>
  <c r="Q33" i="12"/>
  <c r="R33" i="12"/>
  <c r="S33" i="12"/>
  <c r="T33" i="12"/>
  <c r="U33" i="12"/>
  <c r="P34" i="12"/>
  <c r="Q34" i="12"/>
  <c r="R34" i="12"/>
  <c r="S34" i="12"/>
  <c r="T34" i="12"/>
  <c r="U34" i="12"/>
  <c r="O29" i="12"/>
  <c r="Z94" i="110" l="1"/>
  <c r="I43" i="94"/>
  <c r="J43" i="94"/>
  <c r="J41" i="94" l="1"/>
  <c r="J42" i="94"/>
  <c r="B9" i="29" l="1"/>
  <c r="C9" i="29"/>
  <c r="D9" i="29"/>
  <c r="E9" i="29"/>
  <c r="F9" i="29"/>
  <c r="B10" i="29"/>
  <c r="C10" i="29"/>
  <c r="D10" i="29"/>
  <c r="E10" i="29"/>
  <c r="F10" i="29"/>
  <c r="B11" i="29"/>
  <c r="C11" i="29"/>
  <c r="D11" i="29"/>
  <c r="E11" i="29"/>
  <c r="F11" i="29"/>
  <c r="B12" i="29"/>
  <c r="C12" i="29"/>
  <c r="D12" i="29"/>
  <c r="E12" i="29"/>
  <c r="F12" i="29"/>
  <c r="B13" i="29"/>
  <c r="C13" i="29"/>
  <c r="D13" i="29"/>
  <c r="E13" i="29"/>
  <c r="F13" i="29"/>
  <c r="B15" i="29"/>
  <c r="C15" i="29"/>
  <c r="D15" i="29"/>
  <c r="E15" i="29"/>
  <c r="F15" i="29"/>
  <c r="B16" i="29"/>
  <c r="C16" i="29"/>
  <c r="D16" i="29"/>
  <c r="E16" i="29"/>
  <c r="F16" i="29"/>
  <c r="B17" i="29"/>
  <c r="C17" i="29"/>
  <c r="D17" i="29"/>
  <c r="E17" i="29"/>
  <c r="F17" i="29"/>
  <c r="B18" i="29"/>
  <c r="C18" i="29"/>
  <c r="D18" i="29"/>
  <c r="E18" i="29"/>
  <c r="F18" i="29"/>
  <c r="B19" i="29"/>
  <c r="C19" i="29"/>
  <c r="D19" i="29"/>
  <c r="E19" i="29"/>
  <c r="F19" i="29"/>
  <c r="B20" i="29"/>
  <c r="C20" i="29"/>
  <c r="D20" i="29"/>
  <c r="E20" i="29"/>
  <c r="F20" i="29"/>
  <c r="B21" i="29"/>
  <c r="C21" i="29"/>
  <c r="D21" i="29"/>
  <c r="E21" i="29"/>
  <c r="F21" i="29"/>
  <c r="B22" i="29"/>
  <c r="C22" i="29"/>
  <c r="D22" i="29"/>
  <c r="E22" i="29"/>
  <c r="F22" i="29"/>
  <c r="B23" i="29"/>
  <c r="C23" i="29"/>
  <c r="D23" i="29"/>
  <c r="E23" i="29"/>
  <c r="F23" i="29"/>
  <c r="B24" i="29"/>
  <c r="C24" i="29"/>
  <c r="D24" i="29"/>
  <c r="E24" i="29"/>
  <c r="F24" i="29"/>
  <c r="B25" i="29"/>
  <c r="C25" i="29"/>
  <c r="D25" i="29"/>
  <c r="E25" i="29"/>
  <c r="F25" i="29"/>
  <c r="B26" i="29"/>
  <c r="C26" i="29"/>
  <c r="D26" i="29"/>
  <c r="E26" i="29"/>
  <c r="F26" i="29"/>
  <c r="B27" i="29"/>
  <c r="C27" i="29"/>
  <c r="D27" i="29"/>
  <c r="E27" i="29"/>
  <c r="F27" i="29"/>
  <c r="C14" i="29" l="1"/>
  <c r="B14" i="29" l="1"/>
  <c r="E14" i="29"/>
  <c r="F14" i="29"/>
  <c r="D14" i="29"/>
  <c r="Y8" i="110" l="1"/>
  <c r="F8" i="29" l="1"/>
  <c r="Y93" i="110"/>
  <c r="F29" i="29" s="1"/>
  <c r="Y9" i="110"/>
  <c r="Y94" i="110" l="1"/>
  <c r="R47" i="110" l="1"/>
  <c r="R48" i="110" s="1"/>
  <c r="X8" i="110"/>
  <c r="X93" i="110" s="1"/>
  <c r="E29" i="29" s="1"/>
  <c r="X9" i="110" l="1"/>
  <c r="E8" i="29"/>
  <c r="X94" i="110" l="1"/>
  <c r="T8" i="110" l="1"/>
  <c r="T93" i="110" s="1"/>
  <c r="U8" i="110"/>
  <c r="V8" i="110"/>
  <c r="V93" i="110" s="1"/>
  <c r="B8" i="29" l="1"/>
  <c r="U93" i="110"/>
  <c r="B28" i="29" s="1"/>
  <c r="C8" i="29"/>
  <c r="W8" i="110"/>
  <c r="T9" i="110"/>
  <c r="V9" i="110"/>
  <c r="U9" i="110"/>
  <c r="U94" i="110" l="1"/>
  <c r="D8" i="29"/>
  <c r="W93" i="110"/>
  <c r="V94" i="110"/>
  <c r="C28" i="29"/>
  <c r="W9" i="110"/>
  <c r="W94" i="110" l="1"/>
  <c r="D28" i="29"/>
  <c r="T94" i="110" l="1"/>
  <c r="S33" i="190"/>
  <c r="S20" i="190"/>
  <c r="S8" i="190"/>
  <c r="S9" i="190"/>
  <c r="S10" i="190"/>
  <c r="S11" i="190"/>
  <c r="S12" i="190"/>
  <c r="S13" i="190"/>
  <c r="S14" i="190"/>
  <c r="S15" i="190"/>
  <c r="S16" i="190"/>
  <c r="S17" i="190"/>
  <c r="S18" i="190"/>
  <c r="S19" i="190"/>
  <c r="S21" i="190"/>
  <c r="S22" i="190"/>
  <c r="S23" i="190"/>
  <c r="S24" i="190"/>
  <c r="S25" i="190"/>
  <c r="S26" i="190"/>
  <c r="S27" i="190"/>
  <c r="S28" i="190"/>
  <c r="S29" i="190"/>
  <c r="S30" i="190"/>
  <c r="S31" i="190"/>
  <c r="S32" i="190"/>
  <c r="S34" i="190"/>
  <c r="S7" i="190"/>
  <c r="R34" i="190" l="1"/>
  <c r="A34" i="190"/>
  <c r="R33" i="190"/>
  <c r="A33" i="190"/>
  <c r="R32" i="190"/>
  <c r="A32" i="190"/>
  <c r="R31" i="190"/>
  <c r="A31" i="190"/>
  <c r="R30" i="190"/>
  <c r="A30" i="190"/>
  <c r="R29" i="190"/>
  <c r="A29" i="190"/>
  <c r="R28" i="190"/>
  <c r="A28" i="190"/>
  <c r="R27" i="190"/>
  <c r="A27" i="190"/>
  <c r="R26" i="190"/>
  <c r="A26" i="190"/>
  <c r="R25" i="190"/>
  <c r="A25" i="190"/>
  <c r="R24" i="190"/>
  <c r="A24" i="190"/>
  <c r="R23" i="190"/>
  <c r="A23" i="190"/>
  <c r="R22" i="190"/>
  <c r="A22" i="190"/>
  <c r="R21" i="190"/>
  <c r="A21" i="190"/>
  <c r="R20" i="190"/>
  <c r="A20" i="190"/>
  <c r="R19" i="190"/>
  <c r="A19" i="190"/>
  <c r="R18" i="190"/>
  <c r="A18" i="190"/>
  <c r="R17" i="190"/>
  <c r="A17" i="190"/>
  <c r="R16" i="190"/>
  <c r="A16" i="190"/>
  <c r="R15" i="190"/>
  <c r="A15" i="190"/>
  <c r="R14" i="190"/>
  <c r="A14" i="190"/>
  <c r="R13" i="190"/>
  <c r="A13" i="190"/>
  <c r="R12" i="190"/>
  <c r="A12" i="190"/>
  <c r="R11" i="190"/>
  <c r="A11" i="190"/>
  <c r="R10" i="190"/>
  <c r="A10" i="190"/>
  <c r="R9" i="190"/>
  <c r="A9" i="190"/>
  <c r="R8" i="190"/>
  <c r="A8" i="190"/>
  <c r="R7" i="190"/>
  <c r="A7" i="190"/>
  <c r="I30" i="12" l="1"/>
  <c r="J30" i="12"/>
  <c r="K30" i="12"/>
  <c r="L30" i="12"/>
  <c r="M30" i="12"/>
  <c r="N30" i="12"/>
  <c r="O30" i="12"/>
  <c r="I31" i="12"/>
  <c r="J31" i="12"/>
  <c r="K31" i="12"/>
  <c r="L31" i="12"/>
  <c r="M31" i="12"/>
  <c r="N31" i="12"/>
  <c r="O31" i="12"/>
  <c r="I32" i="12"/>
  <c r="J32" i="12"/>
  <c r="K32" i="12"/>
  <c r="L32" i="12"/>
  <c r="M32" i="12"/>
  <c r="N32" i="12"/>
  <c r="O32" i="12"/>
  <c r="I33" i="12"/>
  <c r="J33" i="12"/>
  <c r="K33" i="12"/>
  <c r="L33" i="12"/>
  <c r="M33" i="12"/>
  <c r="N33" i="12"/>
  <c r="O33" i="12"/>
  <c r="I34" i="12"/>
  <c r="J34" i="12"/>
  <c r="K34" i="12"/>
  <c r="L34" i="12"/>
  <c r="M34" i="12"/>
  <c r="N34" i="12"/>
  <c r="O34" i="12"/>
  <c r="H31" i="12"/>
  <c r="H32" i="12"/>
  <c r="H33" i="12"/>
  <c r="H34" i="12"/>
  <c r="H30" i="12"/>
  <c r="N8" i="110" l="1"/>
  <c r="N93" i="110" l="1"/>
  <c r="N94" i="110" s="1"/>
  <c r="P8" i="110" l="1"/>
  <c r="P9" i="110" l="1"/>
  <c r="P93" i="110"/>
  <c r="P94" i="110" s="1"/>
  <c r="L8" i="110" l="1"/>
  <c r="L93" i="110" s="1"/>
  <c r="J8" i="110"/>
  <c r="J93" i="110" s="1"/>
  <c r="K8" i="110"/>
  <c r="K93" i="110" s="1"/>
  <c r="J9" i="110" l="1"/>
  <c r="J94" i="110"/>
  <c r="K9" i="110"/>
  <c r="K94" i="110"/>
  <c r="L9" i="110"/>
  <c r="L94" i="110"/>
  <c r="D8" i="110"/>
  <c r="D93" i="110" s="1"/>
  <c r="I8" i="110"/>
  <c r="I93" i="110" s="1"/>
  <c r="H8" i="110"/>
  <c r="H93" i="110" s="1"/>
  <c r="F8" i="110"/>
  <c r="F93" i="110" s="1"/>
  <c r="E8" i="110"/>
  <c r="E93" i="110" s="1"/>
  <c r="G8" i="110"/>
  <c r="G93" i="110" s="1"/>
  <c r="E9" i="110" l="1"/>
  <c r="D9" i="110"/>
  <c r="F9" i="110"/>
  <c r="F94" i="110"/>
  <c r="H94" i="110"/>
  <c r="H9" i="110"/>
  <c r="E94" i="110"/>
  <c r="I9" i="110"/>
  <c r="I94" i="110"/>
  <c r="D94" i="110"/>
  <c r="G9" i="110"/>
  <c r="G94" i="110"/>
  <c r="S8" i="110" l="1"/>
  <c r="S93" i="110" s="1"/>
  <c r="R8" i="110"/>
  <c r="R93" i="110" s="1"/>
  <c r="R9" i="110" l="1"/>
  <c r="R94" i="110" l="1"/>
  <c r="S9" i="110"/>
  <c r="S94" i="110"/>
  <c r="F42" i="94" l="1"/>
  <c r="O31" i="110" l="1"/>
  <c r="O30" i="110" s="1"/>
  <c r="F41" i="94"/>
  <c r="H41" i="94"/>
  <c r="O37" i="110"/>
  <c r="O36" i="110" s="1"/>
  <c r="O35" i="110" s="1"/>
  <c r="O42" i="110"/>
  <c r="O50" i="110"/>
  <c r="O51" i="110"/>
  <c r="O53" i="110"/>
  <c r="O54" i="110"/>
  <c r="O62" i="110"/>
  <c r="O63" i="110"/>
  <c r="O66" i="110"/>
  <c r="O78" i="110"/>
  <c r="O83" i="110"/>
  <c r="O88" i="110"/>
  <c r="O92" i="110"/>
  <c r="O21" i="110"/>
  <c r="O10" i="110"/>
  <c r="O52" i="110" l="1"/>
  <c r="O8" i="110"/>
  <c r="O87" i="110"/>
  <c r="O47" i="110" s="1"/>
  <c r="O48" i="110" s="1"/>
  <c r="O49" i="110"/>
  <c r="G41" i="94"/>
  <c r="I41" i="94"/>
  <c r="E41" i="94"/>
  <c r="Q8" i="110"/>
  <c r="Q9" i="110" l="1"/>
  <c r="Q47" i="110"/>
  <c r="O93" i="110"/>
  <c r="O94" i="110" s="1"/>
  <c r="O9" i="110"/>
  <c r="Q93" i="110" l="1"/>
  <c r="Q94" i="110" s="1"/>
  <c r="Q48" i="110"/>
  <c r="E42" i="94" l="1"/>
  <c r="H42" i="94" l="1"/>
  <c r="G42" i="94"/>
  <c r="I42" i="94" l="1"/>
</calcChain>
</file>

<file path=xl/sharedStrings.xml><?xml version="1.0" encoding="utf-8"?>
<sst xmlns="http://schemas.openxmlformats.org/spreadsheetml/2006/main" count="1622" uniqueCount="1070">
  <si>
    <t>Nemecko</t>
  </si>
  <si>
    <t>Poľsko</t>
  </si>
  <si>
    <t>Maďarsko</t>
  </si>
  <si>
    <t>-</t>
  </si>
  <si>
    <t>Zdroj: MF SR</t>
  </si>
  <si>
    <t>Skutočnosť</t>
  </si>
  <si>
    <t>Prognóza</t>
  </si>
  <si>
    <t>v % HDP</t>
  </si>
  <si>
    <t>Spolu</t>
  </si>
  <si>
    <t>OS</t>
  </si>
  <si>
    <t>2. Výdavky spolu</t>
  </si>
  <si>
    <t xml:space="preserve">  Bežné výdavky</t>
  </si>
  <si>
    <t xml:space="preserve">    Kompenzácie zamestnancov</t>
  </si>
  <si>
    <t xml:space="preserve">    Medzispotreba</t>
  </si>
  <si>
    <t xml:space="preserve">    Subvencie</t>
  </si>
  <si>
    <t xml:space="preserve">    Úrokové náklady</t>
  </si>
  <si>
    <t xml:space="preserve">    Celkové sociálne transfery</t>
  </si>
  <si>
    <t xml:space="preserve">     - Naturálne sociálne transfery</t>
  </si>
  <si>
    <t xml:space="preserve">    Ostatné bežné transfery</t>
  </si>
  <si>
    <t xml:space="preserve"> Kapitálové výdavky</t>
  </si>
  <si>
    <t xml:space="preserve">    Kapitálové investície</t>
  </si>
  <si>
    <t xml:space="preserve">      - Tvorba hrubého fixného kapitálu</t>
  </si>
  <si>
    <t xml:space="preserve">    Kapitálové transfery</t>
  </si>
  <si>
    <t>A. Hrubý dlh verejnej správy (k 1.1.)</t>
  </si>
  <si>
    <t>B. Celková medziročná zmena hrubého dlhu VS</t>
  </si>
  <si>
    <t>z toho: Dopravné podniky obcí</t>
  </si>
  <si>
    <t xml:space="preserve"> - ostatné</t>
  </si>
  <si>
    <t>HDP</t>
  </si>
  <si>
    <t>P.2</t>
  </si>
  <si>
    <t>Investície</t>
  </si>
  <si>
    <t>Primárne saldo</t>
  </si>
  <si>
    <t>Španielsko</t>
  </si>
  <si>
    <t>Spotreba</t>
  </si>
  <si>
    <t>Zásoby a diskrepancia</t>
  </si>
  <si>
    <t>Čistý export</t>
  </si>
  <si>
    <t>Hospodárstvo spolu</t>
  </si>
  <si>
    <t>Celková inflácia</t>
  </si>
  <si>
    <t>Čistá inflácia</t>
  </si>
  <si>
    <t>Ceny potravín</t>
  </si>
  <si>
    <t>Regulované ceny</t>
  </si>
  <si>
    <t>Pot. HDP (rast, %)</t>
  </si>
  <si>
    <t>Zásoba kapitálu</t>
  </si>
  <si>
    <t>Práca</t>
  </si>
  <si>
    <t>* celková produktivita výrobných faktorov</t>
  </si>
  <si>
    <t>Zdroj: MF SR</t>
  </si>
  <si>
    <t>TFP</t>
  </si>
  <si>
    <r>
      <t>TFP</t>
    </r>
    <r>
      <rPr>
        <b/>
        <vertAlign val="superscript"/>
        <sz val="9"/>
        <color rgb="FF000000"/>
        <rFont val="Arial Narrow"/>
        <family val="2"/>
        <charset val="238"/>
      </rPr>
      <t>*</t>
    </r>
  </si>
  <si>
    <t xml:space="preserve"> </t>
  </si>
  <si>
    <t>Kompenzácie zamestnancov</t>
  </si>
  <si>
    <t>GDP</t>
  </si>
  <si>
    <t>Source: MoF SR</t>
  </si>
  <si>
    <t>Consumption</t>
  </si>
  <si>
    <t>Investment</t>
  </si>
  <si>
    <t>Inventories and disc.</t>
  </si>
  <si>
    <t>Net export</t>
  </si>
  <si>
    <t>Total inflation</t>
  </si>
  <si>
    <t>Net inflation</t>
  </si>
  <si>
    <t>Food prices</t>
  </si>
  <si>
    <t>Regulated prices</t>
  </si>
  <si>
    <t>Pot. GDP (growth, %)</t>
  </si>
  <si>
    <t>Capital stock</t>
  </si>
  <si>
    <t>Labor</t>
  </si>
  <si>
    <t>General government gross debt</t>
  </si>
  <si>
    <t>Net debt</t>
  </si>
  <si>
    <t>Total</t>
  </si>
  <si>
    <t>Others</t>
  </si>
  <si>
    <t xml:space="preserve">  Current expenditure</t>
  </si>
  <si>
    <t xml:space="preserve">   Intermediate Consumption</t>
  </si>
  <si>
    <t xml:space="preserve">    Interest</t>
  </si>
  <si>
    <t xml:space="preserve">    Total Social Transfers</t>
  </si>
  <si>
    <t xml:space="preserve">     - Social benefits other than in kind</t>
  </si>
  <si>
    <t xml:space="preserve">     - Social transfers in kind (healthcare facilities)</t>
  </si>
  <si>
    <t xml:space="preserve">    Other current transfers</t>
  </si>
  <si>
    <t>Capital expenditures</t>
  </si>
  <si>
    <t xml:space="preserve">    Capital Investment</t>
  </si>
  <si>
    <t xml:space="preserve">      - Gross fixed capital formation</t>
  </si>
  <si>
    <t xml:space="preserve">    Capital transfers</t>
  </si>
  <si>
    <t xml:space="preserve"> - others</t>
  </si>
  <si>
    <t>A. GG gross debt (as of 1.1.)</t>
  </si>
  <si>
    <t>Y-o-y change of gross debt</t>
  </si>
  <si>
    <t>Primary balance</t>
  </si>
  <si>
    <t>Sorce: MoF SR</t>
  </si>
  <si>
    <t xml:space="preserve">Source: MoF SR       </t>
  </si>
  <si>
    <t>2. Total expenditures</t>
  </si>
  <si>
    <t xml:space="preserve"> - state budget deficit (cash accounting)</t>
  </si>
  <si>
    <t>Zmena nepriamych daní</t>
  </si>
  <si>
    <t>Change in indirect taxes</t>
  </si>
  <si>
    <t>NP</t>
  </si>
  <si>
    <t>D.1</t>
  </si>
  <si>
    <t>RVS</t>
  </si>
  <si>
    <t>Príjmy spolu</t>
  </si>
  <si>
    <t>Daňové príjmy</t>
  </si>
  <si>
    <t xml:space="preserve">     - Sociálne dávky okrem naturálnych soc. transferov</t>
  </si>
  <si>
    <t>Tax revenue</t>
  </si>
  <si>
    <t>Non-tax revenue (P.11+P.12)</t>
  </si>
  <si>
    <t>Grants and transfers (D.7R)</t>
  </si>
  <si>
    <t xml:space="preserve">
Skutočnosť</t>
  </si>
  <si>
    <t>Rozpočet</t>
  </si>
  <si>
    <t>D.2+D.5+D.91</t>
  </si>
  <si>
    <t>Dane z produkcie a dovozu</t>
  </si>
  <si>
    <t>D.2</t>
  </si>
  <si>
    <t xml:space="preserve"> - Daň z pridanej hodnoty (spolu so zdrojmi EÚ)</t>
  </si>
  <si>
    <t xml:space="preserve">D.211 </t>
  </si>
  <si>
    <t xml:space="preserve"> - Spotrebné dane</t>
  </si>
  <si>
    <t xml:space="preserve">D.2122C+D.214A </t>
  </si>
  <si>
    <t xml:space="preserve"> - Dane z majetku a iné</t>
  </si>
  <si>
    <t xml:space="preserve">D.29A </t>
  </si>
  <si>
    <t>Bežné dane z dôchodkov, majetku</t>
  </si>
  <si>
    <t>D.5</t>
  </si>
  <si>
    <t xml:space="preserve"> - Daň z príjmov fyzických osôb</t>
  </si>
  <si>
    <t xml:space="preserve">D.51A </t>
  </si>
  <si>
    <t xml:space="preserve"> - zo závislej činnosti</t>
  </si>
  <si>
    <t xml:space="preserve"> - z podnikania a inej samostatnej zár. činnosti</t>
  </si>
  <si>
    <t xml:space="preserve"> - Daň z príjmov právnických osôb</t>
  </si>
  <si>
    <t xml:space="preserve">D.51B </t>
  </si>
  <si>
    <t xml:space="preserve"> - Daň z príjmov vyberaná zrážkou - rozp. klasif.</t>
  </si>
  <si>
    <t>D.51E</t>
  </si>
  <si>
    <t>D.59A</t>
  </si>
  <si>
    <t>Dane z kapitálu</t>
  </si>
  <si>
    <t>D.91</t>
  </si>
  <si>
    <t>Príspevky na sociálne zabezpečenie</t>
  </si>
  <si>
    <t>D.61</t>
  </si>
  <si>
    <t>Skutočné príspevky na sociálne zabezpečenie</t>
  </si>
  <si>
    <t>D.611</t>
  </si>
  <si>
    <t xml:space="preserve"> - Príspevky zamestnávateľov</t>
  </si>
  <si>
    <t xml:space="preserve">D.6111 </t>
  </si>
  <si>
    <t xml:space="preserve">D.6112 </t>
  </si>
  <si>
    <t>Imputované príspevky na sociálne zabezpečenie</t>
  </si>
  <si>
    <t>D.612</t>
  </si>
  <si>
    <t>Nedaňové príjmy</t>
  </si>
  <si>
    <t>Tržby</t>
  </si>
  <si>
    <t xml:space="preserve"> - Trhová produkcia + Produkcia pre vlastné konečné použitie</t>
  </si>
  <si>
    <t>P.11+P.12</t>
  </si>
  <si>
    <t xml:space="preserve"> - Platby za ostatnú netrhovú produkciu</t>
  </si>
  <si>
    <t>P.131</t>
  </si>
  <si>
    <t>Dôchodky z majetku, z ktorých</t>
  </si>
  <si>
    <t>D.4</t>
  </si>
  <si>
    <t xml:space="preserve"> - Dividendy</t>
  </si>
  <si>
    <t xml:space="preserve"> - Úroky</t>
  </si>
  <si>
    <t>D.41</t>
  </si>
  <si>
    <t>Granty a transfery</t>
  </si>
  <si>
    <t>D.39+D.7+D.9</t>
  </si>
  <si>
    <t>z toho: z EÚ</t>
  </si>
  <si>
    <t>Ostatné subvencie ma produkciu</t>
  </si>
  <si>
    <t>D.39</t>
  </si>
  <si>
    <t>Ostatné bežné transfery</t>
  </si>
  <si>
    <t>D.7</t>
  </si>
  <si>
    <t>Kapitálové transfery</t>
  </si>
  <si>
    <t>D.9</t>
  </si>
  <si>
    <t>Výdavky spolu</t>
  </si>
  <si>
    <t>TE</t>
  </si>
  <si>
    <t>Bežné výdavky</t>
  </si>
  <si>
    <t xml:space="preserve"> - Mzdy a platy</t>
  </si>
  <si>
    <t xml:space="preserve">D.11 </t>
  </si>
  <si>
    <t xml:space="preserve"> - Sociálne príspevky zamestnávateľov</t>
  </si>
  <si>
    <t xml:space="preserve">D.12 </t>
  </si>
  <si>
    <t>Medzispotreba</t>
  </si>
  <si>
    <t>Dane</t>
  </si>
  <si>
    <t>D.29+D.5</t>
  </si>
  <si>
    <t>Iné dane z produkcie</t>
  </si>
  <si>
    <t>D.29</t>
  </si>
  <si>
    <t>Bežné dane z majetku, atď.</t>
  </si>
  <si>
    <t>Subvencie</t>
  </si>
  <si>
    <t>D.3</t>
  </si>
  <si>
    <t xml:space="preserve"> - Dotácie do poľnohospodárstva</t>
  </si>
  <si>
    <t xml:space="preserve"> - Dotácie do dopravy</t>
  </si>
  <si>
    <t xml:space="preserve"> - železničná doprava</t>
  </si>
  <si>
    <t xml:space="preserve"> - cestná doprava</t>
  </si>
  <si>
    <t xml:space="preserve"> - Ostatné</t>
  </si>
  <si>
    <t>Dôchodky z majetku</t>
  </si>
  <si>
    <t>Úrokové náklady</t>
  </si>
  <si>
    <t>Ostatné dôchodky z majetku</t>
  </si>
  <si>
    <t>Celkové sociálne transfery</t>
  </si>
  <si>
    <t>D.6</t>
  </si>
  <si>
    <t xml:space="preserve"> - Sociálne dávky okrem naturálnych soc. transferov</t>
  </si>
  <si>
    <t>D.62</t>
  </si>
  <si>
    <t xml:space="preserve"> - Aktívne opatrenia trhu práce</t>
  </si>
  <si>
    <t xml:space="preserve"> - Nemocenské dávky</t>
  </si>
  <si>
    <t xml:space="preserve"> - Dôchodkové dávky zo starobného a invalidného poistenia</t>
  </si>
  <si>
    <t xml:space="preserve"> - Dávky v nezamestnanosti</t>
  </si>
  <si>
    <t xml:space="preserve"> - Štátne sociálne dávky a podpora</t>
  </si>
  <si>
    <t xml:space="preserve"> - na prídavok na dieťa</t>
  </si>
  <si>
    <t xml:space="preserve"> - na príspevok pri narodení dieťaťa a prísp. rodičom</t>
  </si>
  <si>
    <t xml:space="preserve"> - na rodičovský príspevok</t>
  </si>
  <si>
    <t xml:space="preserve"> - na dávku v hmotnej núdzi a príspevky k dávke</t>
  </si>
  <si>
    <t xml:space="preserve"> - na peňažné príspevky na kompenzáciu</t>
  </si>
  <si>
    <t xml:space="preserve"> - Platené poistné za skupiny osôb ustanovené zákonom</t>
  </si>
  <si>
    <t xml:space="preserve"> - sociálne poistenie</t>
  </si>
  <si>
    <t xml:space="preserve"> - zdravotné poistenie</t>
  </si>
  <si>
    <t xml:space="preserve"> - Naturálne sociálne transfery (zdravotnícke zariadenia)</t>
  </si>
  <si>
    <t>z toho: Odvody do rozpočtu EÚ</t>
  </si>
  <si>
    <t>z toho: 2% z daní na verejnoprospešný účel</t>
  </si>
  <si>
    <t>Kapitálové výdavky</t>
  </si>
  <si>
    <t>Kapitálové investície</t>
  </si>
  <si>
    <t xml:space="preserve"> - Tvorba hrubého fixného kapitálu</t>
  </si>
  <si>
    <t xml:space="preserve"> - Zmena stavu zásob a nadobudnutie mínus úbytok cenností</t>
  </si>
  <si>
    <t xml:space="preserve"> - Nadobudnutie mínus úbytok nefinančných neprodukovaných aktív</t>
  </si>
  <si>
    <t>Čisté pôžičky poskytnuté / prijaté</t>
  </si>
  <si>
    <t>SK</t>
  </si>
  <si>
    <t>P.51G</t>
  </si>
  <si>
    <t>Ostatné</t>
  </si>
  <si>
    <t>PL</t>
  </si>
  <si>
    <t>HU</t>
  </si>
  <si>
    <t>CZ</t>
  </si>
  <si>
    <t>NL</t>
  </si>
  <si>
    <t>FR</t>
  </si>
  <si>
    <t>IT</t>
  </si>
  <si>
    <t>PT</t>
  </si>
  <si>
    <t>AT</t>
  </si>
  <si>
    <t>SE</t>
  </si>
  <si>
    <t>BE</t>
  </si>
  <si>
    <t>LU</t>
  </si>
  <si>
    <t>FI</t>
  </si>
  <si>
    <t>ES</t>
  </si>
  <si>
    <t>SI</t>
  </si>
  <si>
    <t>EE</t>
  </si>
  <si>
    <t>BG</t>
  </si>
  <si>
    <t>EL</t>
  </si>
  <si>
    <t>MT</t>
  </si>
  <si>
    <t>RO</t>
  </si>
  <si>
    <t>IE</t>
  </si>
  <si>
    <t>DE</t>
  </si>
  <si>
    <t>CY</t>
  </si>
  <si>
    <t>HR</t>
  </si>
  <si>
    <t>LT</t>
  </si>
  <si>
    <t>DK</t>
  </si>
  <si>
    <t>LV</t>
  </si>
  <si>
    <t>Outturn</t>
  </si>
  <si>
    <t>Budget</t>
  </si>
  <si>
    <t>Total revenue</t>
  </si>
  <si>
    <t>P.11 + P.12 + P.131</t>
  </si>
  <si>
    <t>D.421</t>
  </si>
  <si>
    <t>P.11 + P.12 + P.131 + D.4</t>
  </si>
  <si>
    <t>D.42-45</t>
  </si>
  <si>
    <t>D.632</t>
  </si>
  <si>
    <t>P.5M</t>
  </si>
  <si>
    <t>P.51G + P.5M + NP</t>
  </si>
  <si>
    <t>P.51G + P.5M + NP + D.9</t>
  </si>
  <si>
    <t>D.1 + P.2 + D.29 + D.5 + D.3 +D.4 + D.6 + D.7</t>
  </si>
  <si>
    <t>B.9 (TR - TE)</t>
  </si>
  <si>
    <t>in % of GDP</t>
  </si>
  <si>
    <t>Total expenditure</t>
  </si>
  <si>
    <t>Net lending/borrowing</t>
  </si>
  <si>
    <t xml:space="preserve"> - in % of GDP</t>
  </si>
  <si>
    <t>Current Expenditure</t>
  </si>
  <si>
    <t>Compensation of employees</t>
  </si>
  <si>
    <t xml:space="preserve"> - Wages and salaries</t>
  </si>
  <si>
    <t xml:space="preserve"> - Employers' social security contributions</t>
  </si>
  <si>
    <t>Intermediate Consumption</t>
  </si>
  <si>
    <t>Taxes</t>
  </si>
  <si>
    <t>Other taxes on production</t>
  </si>
  <si>
    <t>Current taxes on income, wealth etc.</t>
  </si>
  <si>
    <t>Subsidies</t>
  </si>
  <si>
    <t xml:space="preserve"> - Agricultural Subsidies</t>
  </si>
  <si>
    <t xml:space="preserve"> - Transport Subsidies</t>
  </si>
  <si>
    <t xml:space="preserve"> - Railway Transport</t>
  </si>
  <si>
    <t xml:space="preserve"> - Bus transport</t>
  </si>
  <si>
    <t xml:space="preserve"> - Other</t>
  </si>
  <si>
    <t>Property Income</t>
  </si>
  <si>
    <t xml:space="preserve"> - Interest</t>
  </si>
  <si>
    <t xml:space="preserve"> - Other Property Income</t>
  </si>
  <si>
    <t>Total Social Transfers</t>
  </si>
  <si>
    <t xml:space="preserve"> - Sociálne benefits other than in kind</t>
  </si>
  <si>
    <t xml:space="preserve"> - Active Labor Market Measures</t>
  </si>
  <si>
    <t xml:space="preserve"> - Sickness benefits</t>
  </si>
  <si>
    <t xml:space="preserve"> - Retirement and disability pensions</t>
  </si>
  <si>
    <t xml:space="preserve"> - Unemployment benefits</t>
  </si>
  <si>
    <t xml:space="preserve"> - State social allowances</t>
  </si>
  <si>
    <t xml:space="preserve"> - child allowance</t>
  </si>
  <si>
    <t xml:space="preserve"> - child birth benefit</t>
  </si>
  <si>
    <t xml:space="preserve"> - parental allowance</t>
  </si>
  <si>
    <t xml:space="preserve"> - material need allowance</t>
  </si>
  <si>
    <t xml:space="preserve"> - monetary compensation of disability</t>
  </si>
  <si>
    <t xml:space="preserve"> - social insurance</t>
  </si>
  <si>
    <t xml:space="preserve"> - health insurance</t>
  </si>
  <si>
    <t xml:space="preserve"> - Social transfers in kind (healthcare facilities)</t>
  </si>
  <si>
    <t>Other current transfers</t>
  </si>
  <si>
    <t>of which: 2% of taxes for publicly beneficial purposes</t>
  </si>
  <si>
    <t>Capital Expenditure</t>
  </si>
  <si>
    <t>Capital Investment</t>
  </si>
  <si>
    <t xml:space="preserve"> - Gross fixed capital formation</t>
  </si>
  <si>
    <t xml:space="preserve"> - Increase in inventories</t>
  </si>
  <si>
    <t xml:space="preserve"> - Acquisition minus disposal of non-financial assets</t>
  </si>
  <si>
    <t>Capital transfers</t>
  </si>
  <si>
    <t>of which: EU contributions (excluding VAT own resource)</t>
  </si>
  <si>
    <t>ESA 2010 code</t>
  </si>
  <si>
    <t>Taxes on Production and Imports</t>
  </si>
  <si>
    <t xml:space="preserve"> - VAT (excl. VAT directed to the EU)</t>
  </si>
  <si>
    <t xml:space="preserve"> - Excise taxes</t>
  </si>
  <si>
    <t xml:space="preserve"> - Taxes on Land, Buildings and Other Structures</t>
  </si>
  <si>
    <t>Current Taxes on Income, Wealth etc.</t>
  </si>
  <si>
    <t xml:space="preserve"> - PIT</t>
  </si>
  <si>
    <t xml:space="preserve"> - from employment</t>
  </si>
  <si>
    <t xml:space="preserve"> - from business and other independent activity</t>
  </si>
  <si>
    <t xml:space="preserve"> - CIT</t>
  </si>
  <si>
    <t xml:space="preserve"> - Withholding Tax - budgetary classification</t>
  </si>
  <si>
    <t xml:space="preserve"> - Property Taxes and Others</t>
  </si>
  <si>
    <t>Capital taxes</t>
  </si>
  <si>
    <t>Social Security Contributions (SSC)</t>
  </si>
  <si>
    <t>Nontax revenue</t>
  </si>
  <si>
    <t>Sales</t>
  </si>
  <si>
    <t xml:space="preserve"> - Market output + Output for own final use</t>
  </si>
  <si>
    <t xml:space="preserve"> - Payments for other non-market output</t>
  </si>
  <si>
    <t>Property Income, of which</t>
  </si>
  <si>
    <t xml:space="preserve"> - Dividends</t>
  </si>
  <si>
    <t>Grants and transfers</t>
  </si>
  <si>
    <t>of which: EU</t>
  </si>
  <si>
    <t>Other Subsidies on Production</t>
  </si>
  <si>
    <t>Other Current Transfers</t>
  </si>
  <si>
    <t>Capital Transfers</t>
  </si>
  <si>
    <t>Actual Social Security Contributions</t>
  </si>
  <si>
    <t xml:space="preserve"> - Employers</t>
  </si>
  <si>
    <t xml:space="preserve"> - Employees</t>
  </si>
  <si>
    <t>Imputed SSC</t>
  </si>
  <si>
    <t xml:space="preserve"> - Insurance premiums for the specific groups of people based on the law </t>
  </si>
  <si>
    <t>Bilancia príjmov a výdavkov verejnej správy (ESA 2010, v mil. eur) / General Government Budget (ESA2010, EUR million)</t>
  </si>
  <si>
    <t>2021F</t>
  </si>
  <si>
    <t>* total factor productivity</t>
  </si>
  <si>
    <t>z toho: ŽSR + ŽSSK</t>
  </si>
  <si>
    <t>1.Príjmy spolu</t>
  </si>
  <si>
    <t>1.Revenue total</t>
  </si>
  <si>
    <t>Social contributions</t>
  </si>
  <si>
    <t>Taliansko</t>
  </si>
  <si>
    <t>Francúzsko</t>
  </si>
  <si>
    <t>Zamestnanosť</t>
  </si>
  <si>
    <t>Employment</t>
  </si>
  <si>
    <t>Malta</t>
  </si>
  <si>
    <t>Cyprus</t>
  </si>
  <si>
    <t>Tabuľky / Tables</t>
  </si>
  <si>
    <t>z toho: Samospráva (obce a VÚC)</t>
  </si>
  <si>
    <t>General government balance</t>
  </si>
  <si>
    <t>Pot. produkt</t>
  </si>
  <si>
    <t>Pot. output</t>
  </si>
  <si>
    <t xml:space="preserve"> - toho EU fondy</t>
  </si>
  <si>
    <t xml:space="preserve"> - Daň z nehnuteľnosti a iné</t>
  </si>
  <si>
    <t xml:space="preserve"> - Osobitný odvod vybraných fin. inštitúcii</t>
  </si>
  <si>
    <t xml:space="preserve"> - Odvod z hazardných hier</t>
  </si>
  <si>
    <t xml:space="preserve"> - Daň z motorových vozidiel</t>
  </si>
  <si>
    <t>EKRK 192</t>
  </si>
  <si>
    <t>EKRK 292008 T0900 D.214F</t>
  </si>
  <si>
    <t>EKRK 134002 ŠR T9 D.29B</t>
  </si>
  <si>
    <t>EKRK 229006</t>
  </si>
  <si>
    <t>reziduál D.2</t>
  </si>
  <si>
    <t xml:space="preserve"> - Poplatok za obchodovanie z emisnými kvótami</t>
  </si>
  <si>
    <t xml:space="preserve">          - Osobitný odvod z podnikania v regul. odvetiach</t>
  </si>
  <si>
    <t xml:space="preserve"> - Príspevky domácností</t>
  </si>
  <si>
    <t>Transfery NO, cirkvi, súkr. školám a pod.</t>
  </si>
  <si>
    <t>Luxembursko</t>
  </si>
  <si>
    <t>Švédsko</t>
  </si>
  <si>
    <t>Slovinsko</t>
  </si>
  <si>
    <t>Holandsko</t>
  </si>
  <si>
    <t>Estónsko</t>
  </si>
  <si>
    <t>Chorvátsko</t>
  </si>
  <si>
    <t>Dánsko</t>
  </si>
  <si>
    <t>Rakúsko</t>
  </si>
  <si>
    <t>Portugalsko</t>
  </si>
  <si>
    <t>Belgicko</t>
  </si>
  <si>
    <t>Bulharsko</t>
  </si>
  <si>
    <t>Írsko</t>
  </si>
  <si>
    <t>Lotyšsko</t>
  </si>
  <si>
    <t>Slovensko</t>
  </si>
  <si>
    <t>Litva</t>
  </si>
  <si>
    <t>Grécko</t>
  </si>
  <si>
    <t>Rumunsko</t>
  </si>
  <si>
    <t>Popis opatrenia</t>
  </si>
  <si>
    <t>Metodologická zmena</t>
  </si>
  <si>
    <t>(1)</t>
  </si>
  <si>
    <t>(1)+(2)</t>
  </si>
  <si>
    <t>(1)+(2)+(3)</t>
  </si>
  <si>
    <t>(1)+(2)+(3)+(4)</t>
  </si>
  <si>
    <t>Pôvodá projekcia</t>
  </si>
  <si>
    <t>Methodological change</t>
  </si>
  <si>
    <t>Former projection</t>
  </si>
  <si>
    <t>GRAF 23 - Dopady dôchodkových opatrení na výdavky na dôchodky (v % HDP)</t>
  </si>
  <si>
    <t>FIGURE 23 - Effect of pension measures on pension expenditures (in % of GDP)</t>
  </si>
  <si>
    <t xml:space="preserve"> - of which EU funds</t>
  </si>
  <si>
    <t>2024F</t>
  </si>
  <si>
    <t>European Commission</t>
  </si>
  <si>
    <t>Tax and Benefits</t>
  </si>
  <si>
    <t>Country</t>
  </si>
  <si>
    <t>Family Types</t>
  </si>
  <si>
    <t>% earning</t>
  </si>
  <si>
    <t>Single</t>
  </si>
  <si>
    <t>Česká republika</t>
  </si>
  <si>
    <t>na</t>
  </si>
  <si>
    <t>Fínsko</t>
  </si>
  <si>
    <t>EÚ</t>
  </si>
  <si>
    <t xml:space="preserve">Zdroj: EK, Taxation Trends in the EU 2020 </t>
  </si>
  <si>
    <t>Last update :</t>
  </si>
  <si>
    <t>2009-20</t>
  </si>
  <si>
    <t>2010-20</t>
  </si>
  <si>
    <t>Estimate</t>
  </si>
  <si>
    <t>NRVS</t>
  </si>
  <si>
    <t xml:space="preserve">Spolu  </t>
  </si>
  <si>
    <t>Zmena hrubého dlhu VS</t>
  </si>
  <si>
    <t>Liquid financial assests</t>
  </si>
  <si>
    <t>z toho:</t>
  </si>
  <si>
    <t>Pension expenditures</t>
  </si>
  <si>
    <t>RRP</t>
  </si>
  <si>
    <t>EU funds</t>
  </si>
  <si>
    <t>GRAFY / FIGURES</t>
  </si>
  <si>
    <t>2025F</t>
  </si>
  <si>
    <t>DPH</t>
  </si>
  <si>
    <t>VAT</t>
  </si>
  <si>
    <t>DPPO</t>
  </si>
  <si>
    <t>CIT</t>
  </si>
  <si>
    <t>2025 PS</t>
  </si>
  <si>
    <t xml:space="preserve">   Compensation of employees</t>
  </si>
  <si>
    <t xml:space="preserve">   Subsidies</t>
  </si>
  <si>
    <t>Rast reálneho HDP</t>
  </si>
  <si>
    <t>Deflátor HDP</t>
  </si>
  <si>
    <t>Real GDP growth</t>
  </si>
  <si>
    <t>of which:</t>
  </si>
  <si>
    <t xml:space="preserve">Zdroj: MF SR       </t>
  </si>
  <si>
    <t>Saldo hospodárenia verejnej správy (% HDP)</t>
  </si>
  <si>
    <t>General government balance (% of GDP)</t>
  </si>
  <si>
    <t>2026F</t>
  </si>
  <si>
    <t xml:space="preserve">GRAF 3 – Príspevky k rastu zamestnanosti (p. b.) </t>
  </si>
  <si>
    <t>FIGURE 3 – Contributions to employment growth (pp)</t>
  </si>
  <si>
    <t>Nominálne saldo</t>
  </si>
  <si>
    <t>Nominal balance</t>
  </si>
  <si>
    <t>v %</t>
  </si>
  <si>
    <t>in %</t>
  </si>
  <si>
    <t>one-offs</t>
  </si>
  <si>
    <t>DPFO zč</t>
  </si>
  <si>
    <t>Domácnosti</t>
  </si>
  <si>
    <t>Podniky</t>
  </si>
  <si>
    <t xml:space="preserve">Zastropovanie cien elektriny a plynu pre neregulované podniky </t>
  </si>
  <si>
    <t xml:space="preserve">Zastropovanie cien elektriny a plynu pre regulované podniky </t>
  </si>
  <si>
    <t>Zastropovanie cien  plynu pre domácnosti</t>
  </si>
  <si>
    <t>Zastropovanie cien tepla pre domácnosti</t>
  </si>
  <si>
    <t>Zastropovanie cien elektriny pre domácnosti (distribučné a systémové poplatky)</t>
  </si>
  <si>
    <t>Podpora vybraných zraniteľných odberateľov (plyn + elektrina)</t>
  </si>
  <si>
    <t>Zdroje krytia</t>
  </si>
  <si>
    <t>Preplatenie nákladov schém z nevyužitých EÚ fondov</t>
  </si>
  <si>
    <t>Dočasné príjmy z nariadenia EÚ ohľadom nadmerných ziskov</t>
  </si>
  <si>
    <t>Cenové stropy pre výrobcov elektrickej energie</t>
  </si>
  <si>
    <t xml:space="preserve">Dočasné príjmy z osobitného odvodu pre Vodohospodársku výstavbu </t>
  </si>
  <si>
    <t>Spolu (čistý vplyv na saldo)</t>
  </si>
  <si>
    <t>Housholds</t>
  </si>
  <si>
    <t>Companies</t>
  </si>
  <si>
    <t>Capping gas prices for households</t>
  </si>
  <si>
    <t>Capping heat prices for households</t>
  </si>
  <si>
    <t>Capping electricity prices for households (distribution and system fees)</t>
  </si>
  <si>
    <t>Temporary income from the EU regulation on excessive profits</t>
  </si>
  <si>
    <t>Capping electricity and gas prices for unregulated businesses</t>
  </si>
  <si>
    <t>Capping electricity and gas prices for regulated businesses</t>
  </si>
  <si>
    <t>Support of selected vulnerable customers (gas + electricity)</t>
  </si>
  <si>
    <t>Reimbursement of scheme costs from unused EU funds</t>
  </si>
  <si>
    <t>Price ceilings for electricity producers</t>
  </si>
  <si>
    <t>Total (net effect on the balance)</t>
  </si>
  <si>
    <t>Temporary income from a special levy for Water management construction</t>
  </si>
  <si>
    <t>Source for spending</t>
  </si>
  <si>
    <t>2022 S</t>
  </si>
  <si>
    <t>2026 PS</t>
  </si>
  <si>
    <t>PS</t>
  </si>
  <si>
    <t>S1 Indikátor</t>
  </si>
  <si>
    <t>Počiatočná rozpočtová pozícia štrukturálneho salda a dlhu*</t>
  </si>
  <si>
    <t>z toho primárne štrukturálne saldo (-):</t>
  </si>
  <si>
    <t>Výdavky na penzie</t>
  </si>
  <si>
    <t>Zdravotná starostlivosť</t>
  </si>
  <si>
    <t>Dlhodobá starostlivosť</t>
  </si>
  <si>
    <t>Výdavky na vzdelanie</t>
  </si>
  <si>
    <t>S2 Indikátor</t>
  </si>
  <si>
    <t>S1 Indicator</t>
  </si>
  <si>
    <t>Initial budgetary position of structural balance and debt*</t>
  </si>
  <si>
    <t>of which primary structural balance (-):</t>
  </si>
  <si>
    <t>Health care expenditures</t>
  </si>
  <si>
    <t>Long-term care expenditures</t>
  </si>
  <si>
    <t>Education expenditures</t>
  </si>
  <si>
    <t>S2 Indicator</t>
  </si>
  <si>
    <t xml:space="preserve">Reform of the second pension pillar </t>
  </si>
  <si>
    <t>Implementation of accounting standard IFRS 17 for insurance companies</t>
  </si>
  <si>
    <t>Introduction of a seasonal contribution-deductible item for social contributions</t>
  </si>
  <si>
    <t>Modification of the motor vehicle registration fee</t>
  </si>
  <si>
    <t>Increase of maintenance funds of 1st class roads managed by Slovak Road Administration</t>
  </si>
  <si>
    <t>Early retirement for persons who raised children (born in 1957-1965)</t>
  </si>
  <si>
    <t>COVID expenditure</t>
  </si>
  <si>
    <t>Introduction of permanent kurzarbeit scheme</t>
  </si>
  <si>
    <t>Time mismatch of deliveries (accrual) of military equipment</t>
  </si>
  <si>
    <t>Expenditure caused by the war in Ukraine</t>
  </si>
  <si>
    <t>Increased child allowance</t>
  </si>
  <si>
    <t>Increased transfer from HIC to social service facilities</t>
  </si>
  <si>
    <t>14th pension (one-time transfer)</t>
  </si>
  <si>
    <t>Total compensation for rising energy prices</t>
  </si>
  <si>
    <t>Stabilisation allowance for social services workers</t>
  </si>
  <si>
    <t>Reforma II. piliera (automatický vstup, sporenie aj počas dôchodku, zníženie poplatkov)</t>
  </si>
  <si>
    <t>Zrušenie koncesionárskych poplatkov RTVS</t>
  </si>
  <si>
    <t>Zvýšenie cien diaľničných známok</t>
  </si>
  <si>
    <t>Zákaz skládkovania komunálneho odpadu bez predúpravy</t>
  </si>
  <si>
    <t>Zmena v registračnom poplatku motorového vozidla</t>
  </si>
  <si>
    <t>Prvotná implementácia účtovného štandardu IFRS 17 na poisťovne</t>
  </si>
  <si>
    <t>Zavedenie sezónnej odvodovo-odpočítateľnej položky na sociálne odvody</t>
  </si>
  <si>
    <t>Spomalenie rastu dôchodkového veku</t>
  </si>
  <si>
    <t>Skorší odchod do dôchodku ženám, ktoré vychovali deti (ročníky 57 až 65)</t>
  </si>
  <si>
    <t>Časový nesúlad dodávok (akrualizácia) vojenskej techniky</t>
  </si>
  <si>
    <t>Zvýšenie daňového bonusu na 100 eur a dočasne na 140 eur</t>
  </si>
  <si>
    <t>Jednorazové vyplatenie "14. dôchodku"</t>
  </si>
  <si>
    <t>Kolektívne vyjednávanie zdravotníckych pracovníkov</t>
  </si>
  <si>
    <t>Dofinancovanie ambulantného sektora</t>
  </si>
  <si>
    <t>Opätovné zavedenie obedov zadarmo</t>
  </si>
  <si>
    <t>Náklady spojené s priemyselným parkom Valaliky</t>
  </si>
  <si>
    <t>2027F</t>
  </si>
  <si>
    <t>2028F</t>
  </si>
  <si>
    <t>Domáca zamestnanosť</t>
  </si>
  <si>
    <t>Zamestnanosť cudzincov</t>
  </si>
  <si>
    <t>Rast zamestnanosti</t>
  </si>
  <si>
    <t>Domestic employment</t>
  </si>
  <si>
    <t>Empolyment of foreigners</t>
  </si>
  <si>
    <t>Employment growth</t>
  </si>
  <si>
    <t>IFP Dec</t>
  </si>
  <si>
    <t>IFP Mar</t>
  </si>
  <si>
    <t>€str</t>
  </si>
  <si>
    <t>€str Swap</t>
  </si>
  <si>
    <t>Prod. medzera (% pot. HDP)</t>
  </si>
  <si>
    <t>Output gap (% of pot. GDP)</t>
  </si>
  <si>
    <t>GRAF 5 –  Medziročná zmena váž. indexu zahraničného dopytu (%)</t>
  </si>
  <si>
    <t>P.č.</t>
  </si>
  <si>
    <t>Ukazovateľ</t>
  </si>
  <si>
    <t>m.j.</t>
  </si>
  <si>
    <t>HDP, bežné ceny</t>
  </si>
  <si>
    <t>mld. eur</t>
  </si>
  <si>
    <t>HDP, stále ceny</t>
  </si>
  <si>
    <t>%</t>
  </si>
  <si>
    <t xml:space="preserve">     Konečná spotreba domácností a NISD[1]</t>
  </si>
  <si>
    <t xml:space="preserve">     Konečná spotreba verejnej správy </t>
  </si>
  <si>
    <t xml:space="preserve">     Tvorba hrubého fixného kapitálu </t>
  </si>
  <si>
    <t xml:space="preserve">     Export tovarov a služieb </t>
  </si>
  <si>
    <t xml:space="preserve">     Import tovarov a služieb </t>
  </si>
  <si>
    <t>Produkčná medzera (podiel na potenciálnom produkte)</t>
  </si>
  <si>
    <t>Priemerný rast zamestnanosti, podľa VZPS</t>
  </si>
  <si>
    <t>Priemerná miera nezamestnanosti, podľa VZPS</t>
  </si>
  <si>
    <t>Priemerná evidovaná miera nezamestnanosti</t>
  </si>
  <si>
    <t>Harmonizovaný index spotrebiteľských cien (HICP)</t>
  </si>
  <si>
    <t>Bilancia bežného účtu (podiel na HDP)</t>
  </si>
  <si>
    <t xml:space="preserve">Zdroj: MF SR                                                                                                       </t>
  </si>
  <si>
    <t>No.</t>
  </si>
  <si>
    <t>Indicator</t>
  </si>
  <si>
    <t>Actual</t>
  </si>
  <si>
    <t>Forecast</t>
  </si>
  <si>
    <t>unit</t>
  </si>
  <si>
    <t>GDP, current prices</t>
  </si>
  <si>
    <t>bn. eur</t>
  </si>
  <si>
    <t>GDP, constant prices</t>
  </si>
  <si>
    <t xml:space="preserve">     Final consumption of households and NPISH[1]</t>
  </si>
  <si>
    <t xml:space="preserve">     Final consumption of government</t>
  </si>
  <si>
    <t xml:space="preserve">     Gross fixed capital formation</t>
  </si>
  <si>
    <t xml:space="preserve">     Export of goods and services</t>
  </si>
  <si>
    <t xml:space="preserve">     Import of goods and services</t>
  </si>
  <si>
    <t>Output gap (share of pot. output)</t>
  </si>
  <si>
    <t>Average montly wage (nominal growth)</t>
  </si>
  <si>
    <t>Current account balance (share of GDP)</t>
  </si>
  <si>
    <t xml:space="preserve">Source: MoF SR                                                                                                       </t>
  </si>
  <si>
    <t>Saldo</t>
  </si>
  <si>
    <t>Balance</t>
  </si>
  <si>
    <t>Nominálny cieľ pri zostavovaní rozpočtu</t>
  </si>
  <si>
    <t>Nominal balance at budgeting</t>
  </si>
  <si>
    <t>GRAF 5 –  Medziročná zmena váž. indexu zahraničného dopytu (%) / FIGURE 5 –  Changes in weighted foreign demand index (yoy, %)</t>
  </si>
  <si>
    <t>FIGURE 5 –  Changes in weighted foreign demand index (yoy, %)</t>
  </si>
  <si>
    <t>Vstupné dáta</t>
  </si>
  <si>
    <t>Input data</t>
  </si>
  <si>
    <t>spodná hranica</t>
  </si>
  <si>
    <t>lower bound</t>
  </si>
  <si>
    <t>25. percentil</t>
  </si>
  <si>
    <t>25th percentile</t>
  </si>
  <si>
    <t>75. percentil</t>
  </si>
  <si>
    <t>75th percentile</t>
  </si>
  <si>
    <t>horná hranica</t>
  </si>
  <si>
    <t>upper bound</t>
  </si>
  <si>
    <t>prognóza MF SR</t>
  </si>
  <si>
    <t>MoF forecast</t>
  </si>
  <si>
    <t>medián Výboru</t>
  </si>
  <si>
    <t>MFC median</t>
  </si>
  <si>
    <t> v %, ak nie je uvedené inak</t>
  </si>
  <si>
    <t>Výbor</t>
  </si>
  <si>
    <t>MFSR</t>
  </si>
  <si>
    <t>Hrubý domáci produkt; reálny rast</t>
  </si>
  <si>
    <t>Hrubý domáci produkt v bežných cenách; mld. eur**</t>
  </si>
  <si>
    <t>Konečná spotreba domácností; reálny rast</t>
  </si>
  <si>
    <t>Konečná spotreba domácností; nominálny rast</t>
  </si>
  <si>
    <t>Priemerná mesačná mzda; reálny rast</t>
  </si>
  <si>
    <t>Priemerná mesačná mzda; nominálny rast</t>
  </si>
  <si>
    <t>Rast zamestnanosti (štat. výkazníctvo)</t>
  </si>
  <si>
    <t>Index spotrebiteľských cien; priemerný rast; CPI</t>
  </si>
  <si>
    <t>* Výbor pre makroekonomické prognózy                                                                                                                                             Zdroj: Výbor pre makroekonomické prognózy
** Prognóza HDP v bežných cenách členov výboru bola založená na nerevidovaných hodnotách</t>
  </si>
  <si>
    <t>% unless otherwise stated</t>
  </si>
  <si>
    <t>MFC</t>
  </si>
  <si>
    <t>Mof SR</t>
  </si>
  <si>
    <t>GDP, real growth</t>
  </si>
  <si>
    <t>Final consumption of households, real growth</t>
  </si>
  <si>
    <t>Final consumption of households, nominal growth</t>
  </si>
  <si>
    <t>Average monthly wage, real growth</t>
  </si>
  <si>
    <t>Average monthly wage, nominal growth</t>
  </si>
  <si>
    <t>CPI (average growth)</t>
  </si>
  <si>
    <t>Source: Macroeconomic forecast committee</t>
  </si>
  <si>
    <t>TABUĽKA 7 – Prognóza vybraných indikátorov vývoja ekonomiky SR</t>
  </si>
  <si>
    <t>P.č</t>
  </si>
  <si>
    <t>Program stability</t>
  </si>
  <si>
    <t>Návrh rozpočtu</t>
  </si>
  <si>
    <t xml:space="preserve">   Konečná spotreba domácností a NISD</t>
  </si>
  <si>
    <t xml:space="preserve">   Konečná spotreba verejnej správy </t>
  </si>
  <si>
    <t xml:space="preserve">   Tvorba hrubého fixného kapitálu </t>
  </si>
  <si>
    <t xml:space="preserve">   Export tovarov a služieb </t>
  </si>
  <si>
    <t xml:space="preserve">   Import tovarov a služieb </t>
  </si>
  <si>
    <t>Priemerná mesačná mzda za hospodárstvo (nominálny rast)</t>
  </si>
  <si>
    <t>Priemerný rast zamestnanosti, podľa ESA 2010</t>
  </si>
  <si>
    <t>TABLE 7 – Forecast of selected economic indicators in SR</t>
  </si>
  <si>
    <t>Stability programme</t>
  </si>
  <si>
    <t>Draft budgetary plan</t>
  </si>
  <si>
    <t>Final consumption of households and NPISH</t>
  </si>
  <si>
    <t>Final consumption of general government</t>
  </si>
  <si>
    <t>Gross fixed capital formation</t>
  </si>
  <si>
    <t>Export of goods and services</t>
  </si>
  <si>
    <t>Import of goods and services</t>
  </si>
  <si>
    <t>Output gap (share of potential output)</t>
  </si>
  <si>
    <t>Average monthly wage (nominal growth)</t>
  </si>
  <si>
    <t>Average employment growth (LFS)</t>
  </si>
  <si>
    <t>Average employment growth (ESA 2010)</t>
  </si>
  <si>
    <t>Average unemployment rate (LFS)</t>
  </si>
  <si>
    <t>Average unemployment rate (registered)</t>
  </si>
  <si>
    <t>Harmonized index of consumer prices (HICP)</t>
  </si>
  <si>
    <t>Source: MF SR</t>
  </si>
  <si>
    <t xml:space="preserve">Solidárny príspevok </t>
  </si>
  <si>
    <t>Sociálne a zdravotné odvody</t>
  </si>
  <si>
    <t>PIT dep.activity</t>
  </si>
  <si>
    <t>Social and health contributions</t>
  </si>
  <si>
    <t>Solidary levy</t>
  </si>
  <si>
    <t>Other</t>
  </si>
  <si>
    <t>legislatíva</t>
  </si>
  <si>
    <t>jednorazové faktory</t>
  </si>
  <si>
    <t>ostatné faktory</t>
  </si>
  <si>
    <t>macro</t>
  </si>
  <si>
    <t>ETR</t>
  </si>
  <si>
    <t>legisaltion</t>
  </si>
  <si>
    <t>other</t>
  </si>
  <si>
    <t>Finančná kríza</t>
  </si>
  <si>
    <t>Financial crisis</t>
  </si>
  <si>
    <t>COVID-19</t>
  </si>
  <si>
    <t>Energetická kríza</t>
  </si>
  <si>
    <t>Energy crisis</t>
  </si>
  <si>
    <t>POO</t>
  </si>
  <si>
    <t>Štandardné fondy EÚ</t>
  </si>
  <si>
    <t>Skutočnost / Rozpočet</t>
  </si>
  <si>
    <t>Hranica nadmerného deficitu</t>
  </si>
  <si>
    <t>Excessive deficit threshold</t>
  </si>
  <si>
    <t>Datové údaje – Program stability Slovenskej republiky na roky 2024 až 2027 / Content – Stability Programme of the Slovak Republic for 2024 to 2027</t>
  </si>
  <si>
    <t>Výdavkové pravidlo (7-ročná konsolidácia)</t>
  </si>
  <si>
    <t>Výdavkové pravidlo (4-ročná konsolidácia)</t>
  </si>
  <si>
    <t>Rozpočtové ciele vlády</t>
  </si>
  <si>
    <t>CSR 2024</t>
  </si>
  <si>
    <t>Expenditure rule (7-year adjustment)</t>
  </si>
  <si>
    <t>Expenditure rule (4-year adjustment)</t>
  </si>
  <si>
    <t>Government budgetary targets</t>
  </si>
  <si>
    <t>Hrubý dlh VS</t>
  </si>
  <si>
    <t>Čistý dlh VS</t>
  </si>
  <si>
    <t>Likvidné finančné aktíva (LFA)</t>
  </si>
  <si>
    <t>Horné sankčné pásmo hrubého dlhu</t>
  </si>
  <si>
    <t>Upper sanction band</t>
  </si>
  <si>
    <t>Hrubý dlh v scenári rozpočtových cieľov deficitov</t>
  </si>
  <si>
    <t>Gross debt in budgetary targets scenario</t>
  </si>
  <si>
    <t>Čistý dlh v scenári rozpočtových cieľov deficitov</t>
  </si>
  <si>
    <t>Net debt in budgetary targets scenario</t>
  </si>
  <si>
    <t>GRAF 15 – Príspevky k zmene hrubého dlhu (v scenári bez reakcie vlády, % HDP)</t>
  </si>
  <si>
    <t xml:space="preserve">FIGURE 15 – Decomposition of changes in gross debt (no policy-change scenario, % of GDP) </t>
  </si>
  <si>
    <t>Príspevky k zmene hrubého dlhu verejnej správy:</t>
  </si>
  <si>
    <t>Úroky</t>
  </si>
  <si>
    <t>Interests</t>
  </si>
  <si>
    <t>GDP deflator</t>
  </si>
  <si>
    <t>Zosúladenie deficitu a dlhu</t>
  </si>
  <si>
    <t>Stock-flow adjustment</t>
  </si>
  <si>
    <t>Gross debt (% of GDP)</t>
  </si>
  <si>
    <t>Net debt (% of GDP)</t>
  </si>
  <si>
    <t>Likvidné finančné aktíva (% HDP)</t>
  </si>
  <si>
    <t>Liquid financial assests (% of GDP)</t>
  </si>
  <si>
    <t>Pásma aktuálnej dlhovej brzdy</t>
  </si>
  <si>
    <t>Sanction bands of current debt break rule</t>
  </si>
  <si>
    <t>Hrubý dlh (konsolidačný scenár od 2025)</t>
  </si>
  <si>
    <t>Hrubý dlh (scenár bez zmeny politík)</t>
  </si>
  <si>
    <t>Čistý dlh (scenár bez zmeny politík)</t>
  </si>
  <si>
    <t>Horné a dolné pásmo dlhovej brzdy</t>
  </si>
  <si>
    <t>GRAF 16 – Dlhodobá prognóza dlhu verejnej správy (% HDP)</t>
  </si>
  <si>
    <t>FIGURE 16 – Long-term projection of public debt (% of GDP)</t>
  </si>
  <si>
    <t>Gross debt (consolidation scenario from 2025)</t>
  </si>
  <si>
    <t xml:space="preserve">Capping the retirement age </t>
  </si>
  <si>
    <t/>
  </si>
  <si>
    <t>Opatrenia v boji s pandémiou COVID-19 (očistené o EÚ fondy)</t>
  </si>
  <si>
    <t xml:space="preserve">Rozmrazenie výšky minimálneho dôchodku </t>
  </si>
  <si>
    <t>Freezing of the amount of minimum pension in 2021 and its unfreezing in 2023</t>
  </si>
  <si>
    <t>Zvýšenie prostriedkov na údržbu a opravy ciest 1. triedy</t>
  </si>
  <si>
    <t>Navýšenie obranných výdavkov na 2 % od roku 2025</t>
  </si>
  <si>
    <t>Increase in defence expenditure to 2% from 2023</t>
  </si>
  <si>
    <t>Podpora v čase skrátenej práce (trvalý kurzarbeit)</t>
  </si>
  <si>
    <t>Costs associated with the Valaliky Industrial Park</t>
  </si>
  <si>
    <t>Výdavky spojené s vojnou na Ukrajine (očistené o EÚ fondy)</t>
  </si>
  <si>
    <t>Inflačná pomoc pre rodiny a sociálne znevýhodnené skupiny obyvateľov</t>
  </si>
  <si>
    <t>Inflation aid for families and socially disadvantaged groups</t>
  </si>
  <si>
    <t>Jednorazové dotácie pre zariadenia sociálnych služieb</t>
  </si>
  <si>
    <t>Súdna reforma a správne súdy (projekt súdnej mapy)</t>
  </si>
  <si>
    <t>Judicial reform and administrative courts (judicial map project)</t>
  </si>
  <si>
    <t>Zákon o výstavbe, územnom plánovaní a zriadenie centrálneho úradu</t>
  </si>
  <si>
    <t>Law on construction, spatial planning and the establishment of a central construction authority</t>
  </si>
  <si>
    <t>Zvýšenie úhrad zdravotnej poisťovne za starostlivosť (dlhodobá a paliatívna)</t>
  </si>
  <si>
    <t>Increase in reimbursement of long-term care by the Social Insurance Institution (ZP)</t>
  </si>
  <si>
    <t>Zrušenie krátenia príspevku na opatrovanie poberateľom dôchodkov</t>
  </si>
  <si>
    <t>Abolition of the reduction of the pensioner's care allowance</t>
  </si>
  <si>
    <t>Zvýšenie prídavku na dieťa na 60 eur mesačne</t>
  </si>
  <si>
    <t>Increase of the tax bonus to EUR 100 and temporarily to EUR 140</t>
  </si>
  <si>
    <t>Kompenzácia rastúcich cien energií spolu (ponížené o EÚ fondy)</t>
  </si>
  <si>
    <t>Collective negotiation of healthcare workers</t>
  </si>
  <si>
    <t>Stabilizačný príspevok pre pracovníkov v zariadeniach sociálnych služieb</t>
  </si>
  <si>
    <t>Zvýšenie príspevku poisťovní pre záchrannú zdravotnú službu a NCZI</t>
  </si>
  <si>
    <t>Increasing the contribution of insurance companies for the emergency health service and NHIC</t>
  </si>
  <si>
    <t>Additional financing of the ambulatory sector</t>
  </si>
  <si>
    <t>Free lunches (introduced in 2019, 2021 canceled and reintroduced in 2023)</t>
  </si>
  <si>
    <t xml:space="preserve">Mimoriadna valorizácia dôchodkov od júla 2023 </t>
  </si>
  <si>
    <t>Special valorization of pensions from July 2023</t>
  </si>
  <si>
    <t>Rodičovský dôchodok pre rodičov pracovníkov s výsluhovým dôchodkom</t>
  </si>
  <si>
    <t>Parental pension for parents of workers with service pension</t>
  </si>
  <si>
    <t>Mimoriadna valorizácia rodičovského príspevku</t>
  </si>
  <si>
    <t>Accelerated valorization of the parental allowance</t>
  </si>
  <si>
    <t>Novela školského zákona (posilnenie kapacít zamestnancov v školstve)</t>
  </si>
  <si>
    <t>Amendment to the Education Act (right to admission to kindergarten and right to special support)</t>
  </si>
  <si>
    <t>Rodičovský príspevok (na deti od 3 rokov neprijaté do škôlky)</t>
  </si>
  <si>
    <t>Parental allowance (for children older than 3 years whom are not admitted to kindergarten)</t>
  </si>
  <si>
    <t>Rozšírenie osobnej asistencie na školách</t>
  </si>
  <si>
    <t>Expansion of personal assistance in schools</t>
  </si>
  <si>
    <t>Navýšenie príspevku na bývanie v rámci pomoci v hmotnej núdzi</t>
  </si>
  <si>
    <t>Increase in the housing allowance within the framework of assistance in material need</t>
  </si>
  <si>
    <t>Zmena posudzovania invalidných dôchodkov</t>
  </si>
  <si>
    <t>Change in assessment of disability pensions</t>
  </si>
  <si>
    <t>Výkonnostné zmluvy verejných vysokých škôl (VVŠ)</t>
  </si>
  <si>
    <t>Performance contracts for universities and colleges</t>
  </si>
  <si>
    <t>Zvýšenie výdavkov na výskum a vývoj (VaV)</t>
  </si>
  <si>
    <t>Increase in spending on R&amp;D</t>
  </si>
  <si>
    <t>Jednorazová dávka pre poberateľov dôchodkov vo výške 300 eur</t>
  </si>
  <si>
    <t>One-time pensioner's allowance of 300 euros</t>
  </si>
  <si>
    <t>Zdvojnásobenie 13. dôchodku od roku 2024</t>
  </si>
  <si>
    <t>Doubling of the 13th pension from 2024</t>
  </si>
  <si>
    <t xml:space="preserve">Kompenzácia nárastu hypotekárnych splátok </t>
  </si>
  <si>
    <t>Compensation for the increase in mortgage payments</t>
  </si>
  <si>
    <t>Zníženie výdavkov kapitol štátneho rozpočtu o 5 %</t>
  </si>
  <si>
    <t>Reduction of personal expenses in central governement by 5%</t>
  </si>
  <si>
    <t>Tlmenie valorizácie miezd vo verejnej správe od 2024</t>
  </si>
  <si>
    <t>Damping of wage valorization in public administration from 2024</t>
  </si>
  <si>
    <t>Zrušenie podpory zníženia koncovej ceny elektriny pre podniky</t>
  </si>
  <si>
    <t>Cancellation of support for reduction of the final price of electricity for businesses</t>
  </si>
  <si>
    <t>Nové Ministerstvo cestovného ruchu a športu SR</t>
  </si>
  <si>
    <t>Creation of the new Ministry of Tourism and Sports of the Slovak Republic</t>
  </si>
  <si>
    <t>Zvýšené výdavky na zdravotníctvo</t>
  </si>
  <si>
    <t>Increased spending on healthcare (unspecified)</t>
  </si>
  <si>
    <t>Úpravy v superodpočte (veda a výskum a priemysel 4.0)</t>
  </si>
  <si>
    <t>Zvýšenie sadzby odvodu z internetových hazardných hier​</t>
  </si>
  <si>
    <t>Minimálne poistné zo zdravotných odvodov</t>
  </si>
  <si>
    <t>Príjem z odvodu z nadmerných príjmov - elektrárne</t>
  </si>
  <si>
    <t>Valorizácia správnych a súdnych poplatkov - od 1Q 2024</t>
  </si>
  <si>
    <t>Zvýšenie poplatku za udržiavanie núdzových zásob ropy o 1 cent</t>
  </si>
  <si>
    <t>Osobitný odvod pre Vodohospodársku výstavbu</t>
  </si>
  <si>
    <t>Rozšírenie osobitného odvodu z podnikania v regulovaných odvetviach (banková daň)</t>
  </si>
  <si>
    <t xml:space="preserve">Zníženie DPH na 10 % - gastro a športoviská, následné vylúčenie alkoholu z gastro služieb </t>
  </si>
  <si>
    <t>Zvýšenie sadzby zrážkovej dane z dividend na 10 %</t>
  </si>
  <si>
    <t>Zavedenie minimálnej DPPO a zmena hranice príjmu mikrodaňovníkov</t>
  </si>
  <si>
    <t>Zvýšenie sadzieb spotrebnej dane z tabakových výrobkov</t>
  </si>
  <si>
    <t>Solidárny príspevok z činností v odvetviach ropy a iných</t>
  </si>
  <si>
    <t>Zavedenie minimálnej dane pre nadnárodné spoločnosti (dorovnávacia daň)</t>
  </si>
  <si>
    <t>Zvýšenie sadzby spotrebnej dane z liehu</t>
  </si>
  <si>
    <t>Zvýšenie sadzby zdravotného poistného zamestnávateľa o 1 p. b.</t>
  </si>
  <si>
    <t>Zrušenie sviatku pracovného pokoja 1. septembra</t>
  </si>
  <si>
    <t>Zmena sadzieb daní z nehnuteľností podľa VZN</t>
  </si>
  <si>
    <t>Zvýšenie sadzieb poplatku za komunálny odpad podľa VZN</t>
  </si>
  <si>
    <t>Odpustenie soc. odvodov zamestnávateľa za zamestnancov v potravinárskom priemysle</t>
  </si>
  <si>
    <t>Pokles odvodu do II. piliera na  4 %</t>
  </si>
  <si>
    <t>Changes to the super deduction (research and development and Industry 4.0)</t>
  </si>
  <si>
    <t>Gaming taxes</t>
  </si>
  <si>
    <t>Minimum health insurance contributions</t>
  </si>
  <si>
    <t>Abolition of license fees for Radio and Television Slovakia (RTVS)</t>
  </si>
  <si>
    <t>Toll sticker price increase</t>
  </si>
  <si>
    <t>Revenue from excess profits tax - power plants</t>
  </si>
  <si>
    <t>Valorization of administrative and court fees - from Q1 2024</t>
  </si>
  <si>
    <t>Increase in the fee for maintaining emergency oil reserves by 1 cent</t>
  </si>
  <si>
    <t>Regulation on excessive profits -  revenue from the special levy for "Vodohospodárska výstavba"</t>
  </si>
  <si>
    <t>Waste charges - ban on landfilling of waste without pre-treatment</t>
  </si>
  <si>
    <t>Extension of the special levy on business in regulated sectors</t>
  </si>
  <si>
    <t>Reduced VAT on catering, sports venues, ski lifts, indoor and outdoor sports and fitness facilities and subsequent exclusion of alcoholic beverages from catering services</t>
  </si>
  <si>
    <t>Increase in the withholding tax rate on dividends to 10%</t>
  </si>
  <si>
    <t>Introduction of a minimum corporate income tax and change of the income threshold for micro-entrepreneurs</t>
  </si>
  <si>
    <t>Increase in excise duty rates on tobacco products</t>
  </si>
  <si>
    <t>Extension of the solidarity contribution from activities in the oil sector and others</t>
  </si>
  <si>
    <t>Compesatory tax on the enterpirse tax</t>
  </si>
  <si>
    <t>Increase in the excise duty rate on alcohol from 1.1.2024</t>
  </si>
  <si>
    <t>Cancellation of one Day of Rest</t>
  </si>
  <si>
    <t>Change in property tax rates according to the Municipal Regulation</t>
  </si>
  <si>
    <t>Local Waste Fee (local taxes) - increase in rates annually</t>
  </si>
  <si>
    <t>Exemption from employer's social security contributions for employees in the food industry</t>
  </si>
  <si>
    <t>Gradual growth of the contribution to the second pension pillar, its temporary freeze and decrease to 4% from 2024</t>
  </si>
  <si>
    <t>Applications for early retirement</t>
  </si>
  <si>
    <t>New early pensions</t>
  </si>
  <si>
    <t>Žiadosti o PSD</t>
  </si>
  <si>
    <t>Novopriznané PSD</t>
  </si>
  <si>
    <t xml:space="preserve">
</t>
  </si>
  <si>
    <t>GRAF 17 – Počet žiadostí a novopriznaných predčasných dôchodkov (mesačne)</t>
  </si>
  <si>
    <t>FIGURE 17 – Number of applications and new early pensions (monthly)</t>
  </si>
  <si>
    <t>S1</t>
  </si>
  <si>
    <t>S2</t>
  </si>
  <si>
    <t>2027
aktuálne nastavený rozpočet</t>
  </si>
  <si>
    <t>2027
scenár po splnení cieľov</t>
  </si>
  <si>
    <t>Ostatné**</t>
  </si>
  <si>
    <t>* Počiatočná rozpočtová pozíca zahrňuje príspevok primárneho štrukturálneho salda, príspevok snowball efektu k dlhu a príspevok dlhodobej prognózy príjmov z majetku.
** V prípade indikátora S1 obsahuje položka ostatné oproti indikátoru S2, v ktorom je iba vplyv výpadku príjmov z titulu II. piliera, navyše aj dlhovú požiadavku</t>
  </si>
  <si>
    <t>2027
current budget</t>
  </si>
  <si>
    <t>2027
budgetary targets scenario</t>
  </si>
  <si>
    <t>* Initial budgetary position includes contributions of primary structural balance, snowball effect to debt and long-term projection of property income.
** In the case of indicator S1, the item "other" includes, in addition to the impact of lost income from the second pillar, also the debt requirement, unlike indicator S2, which only includes the impact of lost income from the second pillar.</t>
  </si>
  <si>
    <t>makroekonomické ukazovatele</t>
  </si>
  <si>
    <t>efektívna daňová sadzba</t>
  </si>
  <si>
    <t>3. Cielené saldo verejnej správy</t>
  </si>
  <si>
    <t>4. Saldo zapracované v rozpočte</t>
  </si>
  <si>
    <t>TABUĽKA 13 – Hotovostné vplyvy na zmenu nominálneho hrubého dlhu (ciele deficitov vlády, v mil. eur)</t>
  </si>
  <si>
    <t>Spotrebiteľská inflácia (ŠÚSR)</t>
  </si>
  <si>
    <t>Consumer inflation (ŠÚSR)</t>
  </si>
  <si>
    <t>Average montly wage (real growth)</t>
  </si>
  <si>
    <t>Employment growth, ESA</t>
  </si>
  <si>
    <t>Rast zamestnanosti, podľa ESA</t>
  </si>
  <si>
    <t>Miera nezamestnanosti, disponibilná (UPSVaR)</t>
  </si>
  <si>
    <t>Priem. mesačná mzda v hospodárstve (nominálny rast)</t>
  </si>
  <si>
    <t>Priem. mesačná mzda v hospodárstve (reálny rast)</t>
  </si>
  <si>
    <t>Unemployment rate, disposable (MPSVaR)</t>
  </si>
  <si>
    <t>2024 Odhad celý rok</t>
  </si>
  <si>
    <t>Čerpanie 1Q 2024</t>
  </si>
  <si>
    <t>Zastropovanie cien distribučných a systémových poplatkov elektriny pre podniky</t>
  </si>
  <si>
    <t>Zastropovanie cien distribučných a systémových poplatkov plynu</t>
  </si>
  <si>
    <t>Výdavkové opatrenia spolu</t>
  </si>
  <si>
    <t>2024 Estimated full year</t>
  </si>
  <si>
    <t>Drawdown 1Q 2024</t>
  </si>
  <si>
    <t>Expenditure measures total</t>
  </si>
  <si>
    <t>Capping the prices of distribution and system charges for electricity for businesses</t>
  </si>
  <si>
    <t>Capping the prices of gas distribution and system fees</t>
  </si>
  <si>
    <t>2027 PS</t>
  </si>
  <si>
    <t>2023 S</t>
  </si>
  <si>
    <t>2024 OS</t>
  </si>
  <si>
    <t>Nominálne saldo / ciele vlády (1)</t>
  </si>
  <si>
    <t>-1,7*</t>
  </si>
  <si>
    <t>-4,9*</t>
  </si>
  <si>
    <t>-4,0 (0,0)**</t>
  </si>
  <si>
    <t>-3,0 (0,0)**</t>
  </si>
  <si>
    <t>Cyklická zložka (2)</t>
  </si>
  <si>
    <t>Jednorazové a dočasné opatrenia (3)</t>
  </si>
  <si>
    <t>Štrukturálne saldo podľa národnej metodiky (4=1-2-3)***</t>
  </si>
  <si>
    <t>Konsolidačné úsilie podľa národnej metodiky (medziročná zmena 4)</t>
  </si>
  <si>
    <t>Štrukturálne saldo podľa EK metodiky (5=1-2)</t>
  </si>
  <si>
    <t>Konsolidačné úsilie podľa EK metodiky (medziročná zmena 5)</t>
  </si>
  <si>
    <t>p. m. aktuálne nastavenie návrhu rozpočtu</t>
  </si>
  <si>
    <t>p. m. potrebné opatrenia na dosiahnutie cieľov****</t>
  </si>
  <si>
    <t>Cyklic component (2)</t>
  </si>
  <si>
    <t>One-off and temporary measures (3)</t>
  </si>
  <si>
    <t>Consolidation efforts according to the national methodology (year on year change 4)</t>
  </si>
  <si>
    <t>Structural balance according to EC methodology (5=1-2)</t>
  </si>
  <si>
    <t>Consolidation effort according to EC methodology (year on year change 5)</t>
  </si>
  <si>
    <t>Structural balance according to national methodology (4=1-2-3)***</t>
  </si>
  <si>
    <t>* Podľa údajov jarnej notifikácie Eurostatu.</t>
  </si>
  <si>
    <t>** V roku 2025 uplynie úniková klauzula zo sankcii dlhovej brzdy upravenej v zákone o rozpočtovej zodpovednosti. Sankcia dlhovej brzdy by vyžadovala predloženie návrhu rozpočtu na rok 2026, ktorý bude vyrovnaný, resp. prebytkový.</t>
  </si>
  <si>
    <t>*** Ide o saldo očistené o cyklickú zložku a jednorazové a dočasné opatrenia. Nie je totožné so štrukturálnym saldom vykazované Európskou komisiou, keďže v jednorazových a dočasných opatreniach v národnej metodike sú zahrnuté aj opatrenia, ktoré nespĺňajú princípy metodiky EK na určenie jednorazových vplyvov. V povinných tabuľkách je uvedené štrukturálne saldo na základe metodiky EK.</t>
  </si>
  <si>
    <t>Poznámka: Môžu vznikať číselne diskrepancie, ktoré sú spôsobené zaokrúhľovaním.</t>
  </si>
  <si>
    <t xml:space="preserve">**** odhad je predbežný a do finalizácie návrhu rozpočtu sa môže meniť. </t>
  </si>
  <si>
    <t>Note: Numerical discrepancies may occur due to rounding.</t>
  </si>
  <si>
    <t>* According to Eurostat spring notification.</t>
  </si>
  <si>
    <t>*** This is the balance net of the cyclical component and one-off and temporary measures. It is not identical to the structural balance reported by the European Commission, as the one-off and temporary measures in the national methodology include measures that do not comply with the principles of the EC methodology for determining one-off effects. The compulsory tables show the structural balance based on the EC methodology.</t>
  </si>
  <si>
    <t>** In 2025, the escape clause from the debt brake sanction regulated in the Fiscal Responsibility Act will expire. The debt brake sanction would require the submission of a budget proposal for 2026, which will be balanced, or in surplus.</t>
  </si>
  <si>
    <t>**** estimate is preliminary and may change until the finalization of the budget proposal.</t>
  </si>
  <si>
    <t>TABUĽKA 8 – Porovnanie rozpočtových cieľov s Návrhom rozpočtu</t>
  </si>
  <si>
    <t>ESA kód</t>
  </si>
  <si>
    <t>2025 NRVS</t>
  </si>
  <si>
    <t>2026 NRVS</t>
  </si>
  <si>
    <t>% HDP</t>
  </si>
  <si>
    <t>Cieľové saldá verejnej správy</t>
  </si>
  <si>
    <t>B,9</t>
  </si>
  <si>
    <t>Program stability (1)</t>
  </si>
  <si>
    <t>Návrh rozpočtového plánu (2)</t>
  </si>
  <si>
    <t>Rozdiel (2-1)</t>
  </si>
  <si>
    <t xml:space="preserve">OS – Očakávaná skutočnosť </t>
  </si>
  <si>
    <t>NRVS – Návrh rozpočtu verejnej správy</t>
  </si>
  <si>
    <t>ESA code</t>
  </si>
  <si>
    <t>% GDP</t>
  </si>
  <si>
    <t>Difference (2-1)</t>
  </si>
  <si>
    <t>Target balances of general government</t>
  </si>
  <si>
    <t>Stability programme (1)</t>
  </si>
  <si>
    <t>Draft budgetary plan (2)</t>
  </si>
  <si>
    <t>TABLE 8 - Comparison of budget targets with the Draft Budgetary Plan</t>
  </si>
  <si>
    <t>TABUĽKA 10 - Priemerná prognóza členov Výboru* (okrem MF SR) a prognóza MF SR</t>
  </si>
  <si>
    <t>Table 10 - Average forecast of MFC members and forecast of MoF SR</t>
  </si>
  <si>
    <t>TABUĽKA 12 – Hotovostné vplyvy na zmenu nominálneho hrubého dlhu verejnej správy (v mil. eur)</t>
  </si>
  <si>
    <t>TABUĽKA 16 – Diskrečné výdavkové opatrenia – medziročné vplyvy opatrení (mil. eur, ESA2010)</t>
  </si>
  <si>
    <t> (ESA 2010, v mil. eur)</t>
  </si>
  <si>
    <t>Čistý vplyv opatrení vlády v boji s pandémiou COVID-19 (ponížený o preplatenie z EU fondov)</t>
  </si>
  <si>
    <t>Čistý vplyv výdavkov vyvolaných vojnou na Ukrajine (ponížený o preplatenie z EU fondov)</t>
  </si>
  <si>
    <t>Čistý vplyv schém podpory súvisiacich s vysokými cenami energií (ponížený o preplatenie z EU fondov)</t>
  </si>
  <si>
    <t>Net impact of expenses caused by the war in Ukraine (reduced by reimbursement from EU funds)</t>
  </si>
  <si>
    <t>Net impact of support schemes related to high energy prices (reduced by reimbursement from EU funds)</t>
  </si>
  <si>
    <t>Temporary income from the EU regulation regarding excessive profits</t>
  </si>
  <si>
    <t>Implementation of price ceilings for electricity producers</t>
  </si>
  <si>
    <t>Net impact of the government's measures in the fight against the COVID-19 pandemic (reduced by reimbursement from EU funds)</t>
  </si>
  <si>
    <t>TABUĽKA 9 – Hodnotenie decembrovej prognózy MF SR vo Výbore pre makroekonomické prognózy</t>
  </si>
  <si>
    <t>Člen výboru</t>
  </si>
  <si>
    <t xml:space="preserve">Charakteristika prognózy </t>
  </si>
  <si>
    <t>RRZ, NBS, SLSP, Tatrabanka, Infostat, ČSOB, VÚB</t>
  </si>
  <si>
    <t>realistická</t>
  </si>
  <si>
    <t>Unicredit</t>
  </si>
  <si>
    <t>optimistická</t>
  </si>
  <si>
    <t>Zdroj: Výbor pre makroekonomické prognózy</t>
  </si>
  <si>
    <t>TABLE 9 – Assessment of the September MoF forecast by the Macroeconomic Forecast Committee</t>
  </si>
  <si>
    <t>MFC member</t>
  </si>
  <si>
    <t>Assessment</t>
  </si>
  <si>
    <t>realistic</t>
  </si>
  <si>
    <t>optimistic</t>
  </si>
  <si>
    <t>TABUĽKA 11 – Hodnotenie prognózy MF SR vo Výbore pre daňové prognózy</t>
  </si>
  <si>
    <t>NBS, Infostat, Tatra banka, ČSOB, KRRZ, SLSP, UniCredit Bank, VÚB</t>
  </si>
  <si>
    <t>Zdroj: Výbor pre daňové prognózy</t>
  </si>
  <si>
    <t>TABLE 11 – Assessment of the  MoF forecast by the Tax Forecast Committee</t>
  </si>
  <si>
    <t>TFC member</t>
  </si>
  <si>
    <t>Source: Tax forecast committee</t>
  </si>
  <si>
    <t>2025 N</t>
  </si>
  <si>
    <t>2026 N</t>
  </si>
  <si>
    <t>2027 N</t>
  </si>
  <si>
    <t>- hotovostný deficit ŠR</t>
  </si>
  <si>
    <t>- prostriedky ŠP využité na financovanie hotovostného deficitu ŠR</t>
  </si>
  <si>
    <t>- zadlženie ostatných subjektov VS</t>
  </si>
  <si>
    <t>z toho: Eximbanka</t>
  </si>
  <si>
    <t>- emisný diskont</t>
  </si>
  <si>
    <t>- diskont pri splatnosti</t>
  </si>
  <si>
    <t>- ostatné</t>
  </si>
  <si>
    <t>1 732*</t>
  </si>
  <si>
    <t>-1 881*</t>
  </si>
  <si>
    <t>C. Hrubý dlh verejnej správy (k 31.12.)</t>
  </si>
  <si>
    <t>D. Zmena hrubého dlhu oproti Programu stability (p. b.)</t>
  </si>
  <si>
    <t xml:space="preserve">z toho: príspevok zmeny prognózy nom. HDP </t>
  </si>
  <si>
    <t xml:space="preserve">            príspevok zmeny prognózy nom. dlhu</t>
  </si>
  <si>
    <t>Prognóza predpokladá hotovostné deficity ŠR pri splnení nominálnych cieľov deficitov VS 5 % HDP v 2025, 4 % HDP v 2026 a 3 % HDP v 2027.</t>
  </si>
  <si>
    <t xml:space="preserve"> Zdroj: MF SR</t>
  </si>
  <si>
    <t>Rozpočtový cieľ</t>
  </si>
  <si>
    <t>GRAF 8 – Vývoj nominálneho salda v % HDP</t>
  </si>
  <si>
    <t>FIGURE 8 – Development of the nominal balance in % of GDP</t>
  </si>
  <si>
    <t>TABUĽKA 3 – Opatrenia prijaté vládou v boji s energetickou krízou s vplyvom na rozpočet</t>
  </si>
  <si>
    <t>TABLE 3 – Measures taken by the government to fight the energy crisis with impact on the budget</t>
  </si>
  <si>
    <t>GRAF 18 – Vplyv sprísnenia podmienok pre PSD po 40 rokoch na indikátory S1 a S2 (% HDP)</t>
  </si>
  <si>
    <t>FIGURE 18 – Impact of tightening conditions for early retirement after 40 years on S1 and S2 indicators (% of GDP)</t>
  </si>
  <si>
    <t>Odchod do dôchodku po 40 odpracovaných rokoch</t>
  </si>
  <si>
    <t>Retirement after 40 years of work</t>
  </si>
  <si>
    <t>Rodičovský dôchodok</t>
  </si>
  <si>
    <t>Parental pension</t>
  </si>
  <si>
    <t>GRAF 2 – Čerpanie EÚ zdrojov (mld. EUR)</t>
  </si>
  <si>
    <t>FIGURE 2 – EU funds utilization (in EUR billions)</t>
  </si>
  <si>
    <t>TABUĽKA 6 – Rozklad indikátora dlhodobej udržateľnosti S1 a S2 k roku 2024 a 2027 (% HDP)</t>
  </si>
  <si>
    <t>TABLE 6 – Decomposition of long-term sustainability indicators S1 and S2 for 2024 and 2027 (% of GDP)</t>
  </si>
  <si>
    <t>Zhrnutie / Summary</t>
  </si>
  <si>
    <t>GRAF 2 – Čerpanie EÚ zdrojov (mld. EUR) / FIGURE 2 – EU funds utilization (in EUR billions)</t>
  </si>
  <si>
    <t>GRAF 3 – Príspevky k rastu zamestnanosti (p. b.)  / FIGURE 3 – Contributions to employment growth (pp)</t>
  </si>
  <si>
    <t>GRAF 8 – Vývoj nominálneho salda v % HDP / FIGURE 8 – Development of the nominal balance in % of GDP</t>
  </si>
  <si>
    <t>TABUĽKA 3 – Opatrenia prijaté vládou v boji s energetickou krízou s vplyvom na rozpočet / TABLE 3 – Measures taken by the government to fight the energy crisis with impact on the budget</t>
  </si>
  <si>
    <t>GRAF 14 – Prognóza hrubého a čistého dlhu (% HDP)</t>
  </si>
  <si>
    <t xml:space="preserve">FIGURE 14 – Projection of gross and net debt (% of GDP) </t>
  </si>
  <si>
    <t xml:space="preserve">GRAF 14 – Prognóza hrubého a čistého dlhu (% HDP) / FIGURE 14 – Projection of gross and net debt (% of GDP) </t>
  </si>
  <si>
    <t xml:space="preserve">GRAF 15 – Príspevky k zmene hrubého dlhu (v scenári bez reakcie vlády, % HDP) / FIGURE 15 – Decomposition of changes in gross debt (no policy-change scenario, % of GDP) </t>
  </si>
  <si>
    <t>GRAF 16 – Dlhodobá prognóza dlhu verejnej správy (% HDP) / FIGURE 16 – Long-term projection of public debt (% of GDP)</t>
  </si>
  <si>
    <t>TABUĽKA 6 – Rozklad indikátora dlhodobej udržateľnosti S1 a S2 k roku 2024 a 2027 (% HDP) / TABLE 6 – Decomposition of long-term sustainability indicators S1 and S2 for 2024 and 2027 (% of GDP)</t>
  </si>
  <si>
    <t>GRAF 17 – Počet žiadostí a novopriznaných predčasných dôchodkov (mesačne) / FIGURE 17 – Number of applications and new early pensions (monthly)</t>
  </si>
  <si>
    <t>GRAF 18 – Vplyv sprísnenia podmienok pre PSD po 40 rokoch na indikátory S1 a S2 (% HDP) / FIGURE 18 – Impact of tightening conditions for early retirement after 40 years on S1 and S2 indicators (% of GDP)</t>
  </si>
  <si>
    <t>TABUĽKA 7 – Prognóza vybraných indikátorov vývoja ekonomiky SR / TABLE 7 – Forecast of selected economic indicators in SR</t>
  </si>
  <si>
    <t>TABUĽKA 8 – Porovnanie rozpočtových cieľov s Návrhom rozpočtu / TABLE 8 - Comparison of budget targets with the Draft Budgetary Plan</t>
  </si>
  <si>
    <t>TABUĽKA 9 – Hodnotenie decembrovej prognózy MF SR vo Výbore pre makroekonomické prognózy / TABLE 9 – Assessment of the September MoF forecast by the Macroeconomic Forecast Committee</t>
  </si>
  <si>
    <t>TABUĽKA 10 - Priemerná prognóza členov Výboru* (okrem MF SR) a prognóza MF SR / Table 10 - Average forecast of MFC members and forecast of MoF SR</t>
  </si>
  <si>
    <t>TABUĽKA 11 – Hodnotenie prognózy MF SR vo Výbore pre daňové prognózy / TABLE 11 – Assessment of the  MoF forecast by the Tax Forecast Committee</t>
  </si>
  <si>
    <t>TABUĽKA 14 – Zoznam jednorazových a dočasných opatrení</t>
  </si>
  <si>
    <t>TABLE 14 – List of one-off and temporary measures</t>
  </si>
  <si>
    <t>TABUĽKA 15 – Diskrečné príjmové opatrenia – medziročné vplyvy opatrení (mil. eur, ESA2010)</t>
  </si>
  <si>
    <t>TABLE 15 – Discrecionary revenue measures - yoy incremental changes (in EUR mil., ESA2010)</t>
  </si>
  <si>
    <t>TABLE 16 – Discretionary expenditure measures - yoy incremental changes (in EUR mil., ESA2010)</t>
  </si>
  <si>
    <t>TABUĽKA 14 – Zoznam jednorazových a dočasných opatrení / TABLE 14 – List of one-off and temporary measures</t>
  </si>
  <si>
    <t>TABUĽKA 4 – Konsolidačné úsilie (ESA2010, % HDP) / TABLE 4 – Consolidation effort (ESA2010, % of GDP) </t>
  </si>
  <si>
    <t>TABUĽKA 2 – Príspevky výrobných faktorov k rastu potenciálneho produktu - prístup MF SR / TABLE 2 – Contribution of production factors to potential growth (pp) – MoF SR approach</t>
  </si>
  <si>
    <t>TABUĽKA 2 – Príspevky výrobných faktorov k rastu potenciálneho produktu - prístup MF SR</t>
  </si>
  <si>
    <t>TABLE 2 – Contribution of production factors to potential growth (pp) – MoF SR approach</t>
  </si>
  <si>
    <t>GRAF 7 – Príspevky výrobných faktorov k rastu potenciálneho produktu (p. b.) - prístup MF SR</t>
  </si>
  <si>
    <t>FIGURE 7 – Contribution of production factors to potential growth (pp) – MoF SR approach</t>
  </si>
  <si>
    <r>
      <t>TABUĽKA 4 – Konsolidačné úsilie</t>
    </r>
    <r>
      <rPr>
        <sz val="9"/>
        <color theme="4"/>
        <rFont val="Arial Narrow"/>
        <family val="2"/>
        <charset val="238"/>
      </rPr>
      <t xml:space="preserve"> (ESA2010, % HDP) </t>
    </r>
  </si>
  <si>
    <t>TABLE 4 – Consolidation effort (ESA2010, % of GDP) </t>
  </si>
  <si>
    <t>GRAF 19 – Porovnanie prognóz makroekonomických základní pre rozpočtové príjmy s členmi výboru</t>
  </si>
  <si>
    <t>FIGURE 19 – Comparison of forecasts of macroeconomic bases for tax revenues with MFC members</t>
  </si>
  <si>
    <t>GRAF 13 – Rast národne financovaných čistých primárnych výdavkov (%)</t>
  </si>
  <si>
    <t>FIGURE 13 – Growth of net nationally-financed primary expenditure (%)</t>
  </si>
  <si>
    <t>GRAF 12 – Vplyv jednotlivých faktorov na rast DPH v rokoch 2023 a 2024 (2024, ESA 2010, p.b.)</t>
  </si>
  <si>
    <t>GRAF 11 – Príspevky faktorov k medziročnému rastu daňovo-odvodových príjmov  (2024, ESA 2010, p.b.)</t>
  </si>
  <si>
    <t>GRAF 10 – Príspevky faktorov k medziročnému rastu daňovo-odvodových príjmov  (2023, ESA 2010, p.b.)</t>
  </si>
  <si>
    <t>GRAF 9 – Príspevky daní k medziročnému rastu daňovo-odvodových príjmov  (2023, ESA 2010, p.b.)</t>
  </si>
  <si>
    <t>FIGURE 4 – Factors contributing to inflation (pp)</t>
  </si>
  <si>
    <t>GRAF 4 – Príspevky k inflácii (v p. b.)</t>
  </si>
  <si>
    <t>FIGURE 1 – Contributions to GDP growth (pp)</t>
  </si>
  <si>
    <t>GRAF 1 – Príspevky k rastu HDP (p. b.)</t>
  </si>
  <si>
    <t>GRAF 1 – Príspevky k rastu HDP (p. b.) / FIGURE 1 – Contributions to GDP growth (pp)</t>
  </si>
  <si>
    <t>GRAF 4 – Príspevky k inflácii (v p. b.) / FIGURE 4 – Factors contributing to inflation (pp)</t>
  </si>
  <si>
    <t>GRAF 7 – Príspevky výrobných faktorov k rastu potenciálneho produktu (p. b.) - prístup MF SR / FIGURE 7 – Contribution of production factors to potential growth (pp) – MoF SR approach</t>
  </si>
  <si>
    <t>GRAF 9 – Príspevky daní k medziročnému rastu daňovo-odvodových príjmov  (2023, ESA 2010, p.b.) / FIGURE 9 – Contributions of taxes to y-o-y growth of tax and contributions revenue (2023, ESA2010, p.p.)</t>
  </si>
  <si>
    <t>GRAF 10 – Príspevky faktorov k medziročnému rastu daňovo-odvodových príjmov  (2023, ESA 2010, p.b.) / FIGURE 10 – Impact of factors to y-o-y growth of tax and contributions revenue (2023, ESA2010, p.p.)</t>
  </si>
  <si>
    <t>GRAF 11 – Príspevky faktorov k medziročnému rastu daňovo-odvodových príjmov  (2024, ESA 2010, p.b.) / FIGURE 11 – Impact of factors to y-o-y growth of tax and contributions revenue (2024, ESA2010, p.p.)</t>
  </si>
  <si>
    <t>GRAF 12 – Vplyv jednotlivých faktorov na rast DPH v rokoch 2023 a 2024 (2024, ESA 2010, p.b.) / FIGURE 12 – Impact of factors to y-o-y growth of VAT (2024, ESA2010, p.p.)</t>
  </si>
  <si>
    <t>GRAF 13 – Rast národne financovaných čistých primárnych výdavkov (%) / FIGURE 13 – Growth of net nationally-financed primary expenditure (%)</t>
  </si>
  <si>
    <t>GRAF 19 – Porovnanie prognóz makroekonomických základní pre rozpočtové príjmy s členmi výboru / FIGURE 19 – Comparison of forecasts of macroeconomic bases for tax revenues with MFC members</t>
  </si>
  <si>
    <t>TABUĽKA 15 – Diskrečné príjmové opatrenia – medziročné vplyvy opatrení (mil. eur, ESA2010) / TABLE 15 – Discrecionary revenue measures - yoy incremental changes (in EUR mil., ESA2010)</t>
  </si>
  <si>
    <t>TABUĽKA 16 – Diskrečné výdavkové opatrenia – medziročné vplyvy opatrení (mil. eur, ESA2010) / TABLE 16 – Discretionary expenditure measures - yoy incremental changes (in EUR mil., ESA2010)</t>
  </si>
  <si>
    <t>Hrubý dlh v % HDP</t>
  </si>
  <si>
    <t>Gross debt in % of GDP</t>
  </si>
  <si>
    <t>Hrubý dlh (% HDP)</t>
  </si>
  <si>
    <t>Horné sančné pásmo národnej dlhovej brzdy</t>
  </si>
  <si>
    <t>Budgetary targets</t>
  </si>
  <si>
    <t>Upper sanction band of national debt brake rule</t>
  </si>
  <si>
    <t>Source: Bloomberg, MoF SR</t>
  </si>
  <si>
    <t>FIGURE 12 – Impact of factors to y-o-y growth of VAT (2024, ESA2010, pp)</t>
  </si>
  <si>
    <t>FIGURE 11 – Impact of factors to y-o-y growth of tax and contributions revenue (2024, ESA2010, pp)</t>
  </si>
  <si>
    <t>FIGURE 10 – Impact of factors to y-o-y growth of tax and contributions revenue (2023, ESA2010, pp)</t>
  </si>
  <si>
    <t>FIGURE 9 – Contributions of taxes to y-o-y growth of tax and contributions revenue (2023, ESA2010, pp)</t>
  </si>
  <si>
    <t>Source: MoF SR, MoE SR</t>
  </si>
  <si>
    <t>Zdroj: MF SR, MH SR</t>
  </si>
  <si>
    <t>p. m. current draft budget settings</t>
  </si>
  <si>
    <t>p. m. necessary measures to achieve the targets ****</t>
  </si>
  <si>
    <t xml:space="preserve">3. Targeted general government balance </t>
  </si>
  <si>
    <t>4. Budgeted balance</t>
  </si>
  <si>
    <r>
      <t xml:space="preserve">TABUĽKA </t>
    </r>
    <r>
      <rPr>
        <b/>
        <sz val="11"/>
        <color rgb="FF2C9ADC"/>
        <rFont val="Arial Narrow"/>
        <family val="2"/>
        <charset val="238"/>
      </rPr>
      <t>5</t>
    </r>
    <r>
      <rPr>
        <b/>
        <sz val="10"/>
        <color rgb="FF2C9ADC"/>
        <rFont val="Arial Narrow"/>
        <family val="2"/>
        <charset val="238"/>
      </rPr>
      <t xml:space="preserve"> – Bilancia výdavkov a príjmov v metodike ESA2010 (% HDP)</t>
    </r>
  </si>
  <si>
    <t>TABLE 5 – Expenditure and revenue balance in ESA2010 methodology (% of GDP)</t>
  </si>
  <si>
    <t>TABUĽKA 5 – Bilancia výdavkov a príjmov v metodike ESA2010 (% HDP) / TABLE 5 – Expenditure and revenue balance in ESA2010 methodology (% of GDP)</t>
  </si>
  <si>
    <t>legislation</t>
  </si>
  <si>
    <t>2024 E</t>
  </si>
  <si>
    <t>2025 F</t>
  </si>
  <si>
    <t>2026 F</t>
  </si>
  <si>
    <t>2027 F</t>
  </si>
  <si>
    <t xml:space="preserve"> - of which ST funds used to finance SR cash deficit</t>
  </si>
  <si>
    <t>of which: ŽSR + ŽSSK</t>
  </si>
  <si>
    <t>of which: Municipal transport companies</t>
  </si>
  <si>
    <t>of which: municipalities and counties</t>
  </si>
  <si>
    <t>of which: Eximbanka</t>
  </si>
  <si>
    <t xml:space="preserve"> - Issue discount</t>
  </si>
  <si>
    <t xml:space="preserve"> - Discount on redemption</t>
  </si>
  <si>
    <t>C. Gross Government Debt (as of 31.12.)</t>
  </si>
  <si>
    <t>% of GDP</t>
  </si>
  <si>
    <t>D. Change in Gross Debt Compared to Stability Programme (pp)</t>
  </si>
  <si>
    <t>of which: contribution of change in nominal GDP forecast</t>
  </si>
  <si>
    <t xml:space="preserve">              contribution of change in nominal debt forecast</t>
  </si>
  <si>
    <t>p.m. príspevok SR do ESM</t>
  </si>
  <si>
    <t>p.m. SR contribution to ESM</t>
  </si>
  <si>
    <t>Pozn.: * vrátane zmeny zdrojov subjektov mimo sektora verejnej správy. Plusové položky zvyšujú dlh verejnej správy k 31.12. príslušného roku, mínusové položky dlh znižujú. OS – očakávaná skutočnosť ku koncu roka; N – návrh rozpočtu verejnej správy.</t>
  </si>
  <si>
    <t>Note: * including a change in the resources of non-government sector entities. Positive items increase general government debt as of 31 December of the respective year, negative items decrease debt. OS - expected fact at the end of the year; N - draft general government budget.</t>
  </si>
  <si>
    <t>The forecast assumes cash deficits of the general government to meet the nominal deficit targets of 5% of GDP in 2025, 4% of GDP in 2026, and 3% of GDP in 2027</t>
  </si>
  <si>
    <t>TABUĽKA 1 – Prognóza vybraných indikátorov vývoja ekonomiky SR pre roky 2023 až 2028</t>
  </si>
  <si>
    <t>TABLE 1 – Forecast of selected indicators of the Slovak economy for 2023 to 2028</t>
  </si>
  <si>
    <t>TABUĽKA 1 – Prognóza vybraných indikátorov vývoja ekonomiky SR pre roky 2023 až 2028 / TABLE 1 – Forecast of selected indicators of the Slovak economy for 2023 to 2028</t>
  </si>
  <si>
    <t>2024 F</t>
  </si>
  <si>
    <t>2028 F</t>
  </si>
  <si>
    <t xml:space="preserve">GRAF 6 – Odhad vývoja úr. sadzby (€str) podľa úr. swapov / FIGURE 6 – €str curve estimate according to interest rate swaps </t>
  </si>
  <si>
    <t>Zdroj: Bloomberg, MF SR</t>
  </si>
  <si>
    <t>E</t>
  </si>
  <si>
    <t>2022 R</t>
  </si>
  <si>
    <t>2023 R</t>
  </si>
  <si>
    <t>TABLE 12 – Impact on change in nominal gross government debt (in EUR million)</t>
  </si>
  <si>
    <t>TABLE 13 – Impact on change in nominal gross debt (government deficit targets, in EUR million)</t>
  </si>
  <si>
    <t>TABUĽKA 12 – Hotovostné vplyvy na zmenu nominálneho hrubého dlhu verejnej správy (v mil. eur) / TABLE 12 – Impact on change in nominal gross government debt (in EUR million)</t>
  </si>
  <si>
    <t>TABUĽKA 13 – Hotovostné vplyvy na zmenu nominálneho hrubého dlhu (ciele deficitov vlády, v mil. eur) / TABLE 13 – Impact on change in nominal gross debt (government deficit targets, in EUR million)</t>
  </si>
  <si>
    <t>Measures</t>
  </si>
  <si>
    <t>Increase in health contributions for emplyers by 1%</t>
  </si>
  <si>
    <t>B.  Total YoY Change of Gross Debt</t>
  </si>
  <si>
    <t xml:space="preserve"> - Debt of other GG entities</t>
  </si>
  <si>
    <t>Net lending/borrowing  - target (1)</t>
  </si>
  <si>
    <t>Net lending/borrowing - Budgetary targets</t>
  </si>
  <si>
    <t>Čisté pôžičky poskytnuté / prijaté - Rozpočtové ciele</t>
  </si>
  <si>
    <t>Nešpecifikované konsolidačné opatrenia</t>
  </si>
  <si>
    <t>Unspecified consolidation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</si>
</sst>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0.0"/>
    <numFmt numFmtId="166" formatCode="0.0%"/>
    <numFmt numFmtId="167" formatCode="#,##0.0"/>
    <numFmt numFmtId="168" formatCode="#,##0.000"/>
    <numFmt numFmtId="169" formatCode="0.000"/>
    <numFmt numFmtId="170" formatCode="_-* #,##0.00\ _S_k_-;\-* #,##0.00\ _S_k_-;_-* &quot;-&quot;??\ _S_k_-;_-@_-"/>
    <numFmt numFmtId="171" formatCode="[$-409]mmm\-yy;@"/>
    <numFmt numFmtId="172" formatCode="_-[$€-2]* #,##0.00_-;\-[$€-2]* #,##0.00_-;_-[$€-2]* &quot;-&quot;??_-"/>
    <numFmt numFmtId="173" formatCode="&quot; &quot;#,##0.00&quot; &quot;;&quot;-&quot;#,##0.00&quot; &quot;;&quot; -&quot;00&quot; &quot;;&quot; &quot;@&quot; &quot;"/>
  </numFmts>
  <fonts count="1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b/>
      <sz val="9"/>
      <color rgb="FF000000"/>
      <name val="Arial Narrow"/>
      <family val="2"/>
      <charset val="238"/>
    </font>
    <font>
      <sz val="9"/>
      <color rgb="FF000000"/>
      <name val="Arial Narrow"/>
      <family val="2"/>
      <charset val="238"/>
    </font>
    <font>
      <sz val="10"/>
      <color theme="1"/>
      <name val="Arial Narrow"/>
      <family val="2"/>
      <charset val="238"/>
    </font>
    <font>
      <sz val="9"/>
      <color theme="1"/>
      <name val="Arial Narrow"/>
      <family val="2"/>
      <charset val="238"/>
    </font>
    <font>
      <u/>
      <sz val="11"/>
      <color theme="10"/>
      <name val="Calibri"/>
      <family val="2"/>
      <scheme val="minor"/>
    </font>
    <font>
      <b/>
      <sz val="9"/>
      <color theme="1"/>
      <name val="Arial Narrow"/>
      <family val="2"/>
      <charset val="238"/>
    </font>
    <font>
      <i/>
      <sz val="9"/>
      <color rgb="FF000000"/>
      <name val="Arial Narrow"/>
      <family val="2"/>
      <charset val="238"/>
    </font>
    <font>
      <i/>
      <sz val="9"/>
      <color theme="1"/>
      <name val="Arial Narrow"/>
      <family val="2"/>
      <charset val="238"/>
    </font>
    <font>
      <sz val="11"/>
      <color theme="1"/>
      <name val="Calibri"/>
      <family val="2"/>
      <scheme val="minor"/>
    </font>
    <font>
      <sz val="10"/>
      <name val="Arial"/>
      <family val="2"/>
    </font>
    <font>
      <sz val="9"/>
      <name val="Arial Narrow"/>
      <family val="2"/>
      <charset val="238"/>
    </font>
    <font>
      <sz val="9"/>
      <color indexed="8"/>
      <name val="Arial Narrow"/>
      <family val="2"/>
      <charset val="238"/>
    </font>
    <font>
      <sz val="10"/>
      <name val="MS Sans Serif"/>
      <family val="2"/>
    </font>
    <font>
      <sz val="11"/>
      <color indexed="8"/>
      <name val="Arial Narrow"/>
      <family val="2"/>
      <charset val="238"/>
    </font>
    <font>
      <b/>
      <sz val="9"/>
      <name val="Arial Narrow"/>
      <family val="2"/>
      <charset val="238"/>
    </font>
    <font>
      <sz val="10"/>
      <name val="Arial"/>
      <family val="2"/>
      <charset val="238"/>
    </font>
    <font>
      <b/>
      <vertAlign val="superscript"/>
      <sz val="9"/>
      <color rgb="FF000000"/>
      <name val="Arial Narrow"/>
      <family val="2"/>
      <charset val="238"/>
    </font>
    <font>
      <sz val="9"/>
      <color theme="1"/>
      <name val="Calibri"/>
      <family val="2"/>
      <scheme val="minor"/>
    </font>
    <font>
      <b/>
      <i/>
      <sz val="9"/>
      <color theme="1"/>
      <name val="Arial Narrow"/>
      <family val="2"/>
      <charset val="238"/>
    </font>
    <font>
      <sz val="11"/>
      <color rgb="FFFFFFFF"/>
      <name val="Calibri"/>
      <family val="2"/>
      <charset val="238"/>
    </font>
    <font>
      <b/>
      <sz val="9"/>
      <color indexed="8"/>
      <name val="Arial Narrow"/>
      <family val="2"/>
      <charset val="238"/>
    </font>
    <font>
      <sz val="9"/>
      <color indexed="8"/>
      <name val="Garamond"/>
      <family val="1"/>
      <charset val="238"/>
    </font>
    <font>
      <sz val="11"/>
      <color indexed="8"/>
      <name val="Calibri"/>
      <family val="2"/>
      <charset val="238"/>
    </font>
    <font>
      <b/>
      <sz val="9"/>
      <color indexed="8"/>
      <name val="Garamond"/>
      <family val="1"/>
      <charset val="238"/>
    </font>
    <font>
      <sz val="11"/>
      <name val="Arial"/>
      <family val="2"/>
      <charset val="238"/>
    </font>
    <font>
      <b/>
      <sz val="9"/>
      <color theme="4"/>
      <name val="Arial Narrow"/>
      <family val="2"/>
      <charset val="238"/>
    </font>
    <font>
      <sz val="11"/>
      <color theme="1"/>
      <name val="Arial"/>
      <family val="2"/>
      <charset val="238"/>
    </font>
    <font>
      <sz val="9"/>
      <color theme="0"/>
      <name val="Arial Narrow"/>
      <family val="2"/>
      <charset val="238"/>
    </font>
    <font>
      <b/>
      <sz val="9"/>
      <color rgb="FF2C9ADC"/>
      <name val="Arial Narrow"/>
      <family val="2"/>
      <charset val="238"/>
    </font>
    <font>
      <sz val="9"/>
      <color theme="4"/>
      <name val="Arial Narrow"/>
      <family val="2"/>
      <charset val="238"/>
    </font>
    <font>
      <sz val="12"/>
      <color theme="1"/>
      <name val="Arial Narrow"/>
      <family val="2"/>
      <charset val="238"/>
    </font>
    <font>
      <u/>
      <sz val="12"/>
      <color theme="10"/>
      <name val="Arial Narrow"/>
      <family val="2"/>
      <charset val="238"/>
    </font>
    <font>
      <sz val="12"/>
      <color rgb="FFFFFFFF"/>
      <name val="Arial Narrow"/>
      <family val="2"/>
      <charset val="238"/>
    </font>
    <font>
      <b/>
      <sz val="9"/>
      <color indexed="9"/>
      <name val="Arial Narrow"/>
      <family val="2"/>
      <charset val="238"/>
    </font>
    <font>
      <sz val="10"/>
      <name val="Times New Roman"/>
      <family val="1"/>
      <charset val="238"/>
    </font>
    <font>
      <b/>
      <sz val="9"/>
      <color theme="0"/>
      <name val="Arial Narrow"/>
      <family val="2"/>
      <charset val="238"/>
    </font>
    <font>
      <b/>
      <sz val="12"/>
      <color theme="1"/>
      <name val="Arial Narrow"/>
      <family val="2"/>
      <charset val="238"/>
    </font>
    <font>
      <b/>
      <sz val="18"/>
      <color theme="1"/>
      <name val="Arial Narrow"/>
      <family val="2"/>
      <charset val="238"/>
    </font>
    <font>
      <sz val="8"/>
      <color theme="1"/>
      <name val="Arial Narrow"/>
      <family val="2"/>
      <charset val="238"/>
    </font>
    <font>
      <i/>
      <sz val="8"/>
      <color theme="1"/>
      <name val="Arial Narrow"/>
      <family val="2"/>
      <charset val="238"/>
    </font>
    <font>
      <b/>
      <sz val="11"/>
      <color theme="1"/>
      <name val="Calibri"/>
      <family val="2"/>
      <charset val="238"/>
      <scheme val="minor"/>
    </font>
    <font>
      <b/>
      <sz val="13"/>
      <color theme="1"/>
      <name val="Arial Narrow"/>
      <family val="2"/>
      <charset val="238"/>
    </font>
    <font>
      <sz val="10"/>
      <color theme="1"/>
      <name val="Arial Narrow"/>
      <family val="2"/>
    </font>
    <font>
      <sz val="10"/>
      <name val="Garamond"/>
      <family val="1"/>
      <charset val="238"/>
    </font>
    <font>
      <sz val="11"/>
      <color theme="1"/>
      <name val="Garamond"/>
      <family val="2"/>
      <charset val="238"/>
    </font>
    <font>
      <sz val="10"/>
      <color rgb="FF000000"/>
      <name val="Arial"/>
      <family val="2"/>
      <charset val="238"/>
    </font>
    <font>
      <u/>
      <sz val="10"/>
      <color rgb="FF0000FF"/>
      <name val="Arial"/>
      <family val="2"/>
      <charset val="238"/>
    </font>
    <font>
      <b/>
      <sz val="10"/>
      <color rgb="FFFFFFFF"/>
      <name val="Arial"/>
      <family val="2"/>
      <charset val="238"/>
    </font>
    <font>
      <b/>
      <sz val="15"/>
      <color rgb="FF1F497D"/>
      <name val="Arial"/>
      <family val="2"/>
      <charset val="238"/>
    </font>
    <font>
      <u/>
      <sz val="10"/>
      <color rgb="FF800080"/>
      <name val="Arial"/>
      <family val="2"/>
      <charset val="238"/>
    </font>
    <font>
      <sz val="10"/>
      <color rgb="FF9C0006"/>
      <name val="Arial"/>
      <family val="2"/>
      <charset val="238"/>
    </font>
    <font>
      <u/>
      <sz val="11"/>
      <color theme="10"/>
      <name val="Calibri"/>
      <family val="2"/>
      <charset val="238"/>
      <scheme val="minor"/>
    </font>
    <font>
      <sz val="10"/>
      <color indexed="8"/>
      <name val="Arial Narrow"/>
      <family val="2"/>
      <charset val="238"/>
    </font>
    <font>
      <b/>
      <sz val="18"/>
      <color indexed="56"/>
      <name val="Cambria"/>
      <family val="2"/>
      <charset val="238"/>
    </font>
    <font>
      <sz val="10"/>
      <name val="Helv"/>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Arial CE"/>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i/>
      <sz val="8"/>
      <color rgb="FF000000"/>
      <name val="Arial Narrow"/>
      <family val="2"/>
      <charset val="238"/>
    </font>
    <font>
      <sz val="11"/>
      <name val="Arial"/>
      <family val="2"/>
      <charset val="238"/>
    </font>
    <font>
      <sz val="9"/>
      <color rgb="FFFF0000"/>
      <name val="Garamond"/>
      <family val="1"/>
      <charset val="238"/>
    </font>
    <font>
      <u/>
      <sz val="9"/>
      <color theme="1"/>
      <name val="Calibri"/>
      <family val="2"/>
      <scheme val="minor"/>
    </font>
    <font>
      <u/>
      <sz val="9"/>
      <color theme="1"/>
      <name val="Arial Narrow"/>
      <family val="2"/>
      <charset val="238"/>
    </font>
    <font>
      <b/>
      <sz val="8"/>
      <color rgb="FF000000"/>
      <name val="Arial Narrow"/>
      <family val="2"/>
      <charset val="238"/>
    </font>
    <font>
      <sz val="8"/>
      <color rgb="FF000000"/>
      <name val="Arial Narrow"/>
      <family val="2"/>
      <charset val="238"/>
    </font>
    <font>
      <sz val="10"/>
      <name val="Arial Narrow"/>
      <family val="2"/>
      <charset val="238"/>
    </font>
    <font>
      <b/>
      <sz val="10"/>
      <name val="Arial Narrow"/>
      <family val="2"/>
      <charset val="238"/>
    </font>
    <font>
      <b/>
      <sz val="10"/>
      <color rgb="FF2C9ADC"/>
      <name val="Arial Narrow"/>
      <family val="2"/>
      <charset val="238"/>
    </font>
    <font>
      <b/>
      <sz val="11"/>
      <color rgb="FF2C9ADC"/>
      <name val="Arial Narrow"/>
      <family val="2"/>
      <charset val="238"/>
    </font>
    <font>
      <sz val="10"/>
      <name val="Arial CE"/>
      <charset val="238"/>
    </font>
    <font>
      <sz val="10"/>
      <color rgb="FF000000"/>
      <name val="Arial Narrow"/>
      <family val="2"/>
      <charset val="238"/>
    </font>
    <font>
      <b/>
      <sz val="10"/>
      <color rgb="FF000000"/>
      <name val="Arial Narrow"/>
      <family val="2"/>
      <charset val="238"/>
    </font>
    <font>
      <b/>
      <sz val="10"/>
      <color rgb="FF2B9ADC"/>
      <name val="Arial Narrow"/>
      <family val="2"/>
      <charset val="238"/>
    </font>
    <font>
      <b/>
      <sz val="10"/>
      <color theme="1"/>
      <name val="Arial Narrow"/>
      <family val="2"/>
      <charset val="238"/>
    </font>
    <font>
      <sz val="7"/>
      <color theme="1"/>
      <name val="Times New Roman"/>
      <family val="1"/>
      <charset val="238"/>
    </font>
    <font>
      <b/>
      <sz val="9"/>
      <color rgb="FFFF0000"/>
      <name val="Arial Narrow"/>
      <family val="2"/>
      <charset val="238"/>
    </font>
    <font>
      <sz val="6"/>
      <color theme="1"/>
      <name val="Times New Roman"/>
      <family val="1"/>
      <charset val="238"/>
    </font>
    <font>
      <sz val="9"/>
      <color rgb="FFFF0000"/>
      <name val="Arial Narrow"/>
      <family val="2"/>
      <charset val="238"/>
    </font>
    <font>
      <sz val="9"/>
      <name val="Garamond"/>
      <family val="1"/>
      <charset val="238"/>
    </font>
    <font>
      <sz val="8"/>
      <name val="Arial Narrow"/>
      <family val="2"/>
      <charset val="238"/>
    </font>
    <font>
      <b/>
      <sz val="8"/>
      <color rgb="FF2C9ADC"/>
      <name val="Arial Narrow"/>
      <family val="2"/>
      <charset val="238"/>
    </font>
    <font>
      <b/>
      <sz val="9"/>
      <color rgb="FFFFC000"/>
      <name val="Arial Narrow"/>
      <family val="2"/>
      <charset val="238"/>
    </font>
    <font>
      <sz val="8"/>
      <name val="Calibri"/>
      <family val="2"/>
      <scheme val="minor"/>
    </font>
    <font>
      <b/>
      <sz val="9"/>
      <color rgb="FFA6A6A6"/>
      <name val="Arial Narrow"/>
      <family val="2"/>
      <charset val="238"/>
    </font>
    <font>
      <sz val="9"/>
      <color rgb="FF808080"/>
      <name val="Arial Narrow"/>
      <family val="2"/>
      <charset val="238"/>
    </font>
    <font>
      <sz val="9"/>
      <color theme="0" tint="-0.249977111117893"/>
      <name val="Arial Narrow"/>
      <family val="2"/>
      <charset val="238"/>
    </font>
    <font>
      <i/>
      <sz val="10"/>
      <color theme="1"/>
      <name val="Calibri"/>
      <family val="2"/>
      <charset val="238"/>
      <scheme val="minor"/>
    </font>
  </fonts>
  <fills count="42">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E6E6E6"/>
        <bgColor indexed="64"/>
      </patternFill>
    </fill>
    <fill>
      <patternFill patternType="solid">
        <fgColor theme="0" tint="-0.14999847407452621"/>
        <bgColor indexed="64"/>
      </patternFill>
    </fill>
    <fill>
      <patternFill patternType="solid">
        <fgColor rgb="FFFF6600"/>
        <bgColor rgb="FFFF6600"/>
      </patternFill>
    </fill>
    <fill>
      <patternFill patternType="solid">
        <fgColor rgb="FF33CCCC"/>
        <bgColor rgb="FF33CCCC"/>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rgb="FF5B9BD5"/>
        <bgColor indexed="64"/>
      </patternFill>
    </fill>
    <fill>
      <patternFill patternType="solid">
        <fgColor rgb="FFA5A5A5"/>
        <bgColor rgb="FFA5A5A5"/>
      </patternFill>
    </fill>
    <fill>
      <patternFill patternType="solid">
        <fgColor rgb="FFFFC7CE"/>
        <b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4"/>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00B050"/>
        <bgColor indexed="64"/>
      </patternFill>
    </fill>
    <fill>
      <patternFill patternType="solid">
        <fgColor theme="0"/>
        <bgColor indexed="64"/>
      </patternFill>
    </fill>
    <fill>
      <patternFill patternType="solid">
        <fgColor rgb="FFC00000"/>
        <bgColor indexed="64"/>
      </patternFill>
    </fill>
    <fill>
      <patternFill patternType="solid">
        <fgColor rgb="FF92D050"/>
        <bgColor indexed="64"/>
      </patternFill>
    </fill>
  </fills>
  <borders count="59">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rgb="FF000000"/>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rgb="FFFFFFFF"/>
      </bottom>
      <diagonal/>
    </border>
    <border>
      <left/>
      <right/>
      <top style="medium">
        <color rgb="FFFFFFFF"/>
      </top>
      <bottom style="medium">
        <color rgb="FFFFFFFF"/>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indexed="64"/>
      </top>
      <bottom/>
      <diagonal/>
    </border>
    <border>
      <left style="thin">
        <color auto="1"/>
      </left>
      <right style="thin">
        <color indexed="64"/>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rgb="FF4F81BD"/>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auto="1"/>
      </bottom>
      <diagonal/>
    </border>
    <border>
      <left/>
      <right/>
      <top style="medium">
        <color rgb="FF000000"/>
      </top>
      <bottom/>
      <diagonal/>
    </border>
    <border>
      <left/>
      <right style="medium">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top/>
      <bottom style="thin">
        <color rgb="FF000000"/>
      </bottom>
      <diagonal/>
    </border>
    <border>
      <left style="medium">
        <color indexed="64"/>
      </left>
      <right/>
      <top/>
      <bottom style="medium">
        <color auto="1"/>
      </bottom>
      <diagonal/>
    </border>
    <border>
      <left style="medium">
        <color indexed="64"/>
      </left>
      <right style="medium">
        <color indexed="64"/>
      </right>
      <top/>
      <bottom style="medium">
        <color auto="1"/>
      </bottom>
      <diagonal/>
    </border>
    <border>
      <left/>
      <right/>
      <top style="medium">
        <color rgb="FF000000"/>
      </top>
      <bottom style="medium">
        <color rgb="FF000000"/>
      </bottom>
      <diagonal/>
    </border>
    <border>
      <left/>
      <right style="thin">
        <color indexed="64"/>
      </right>
      <top/>
      <bottom style="medium">
        <color auto="1"/>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style="medium">
        <color auto="1"/>
      </left>
      <right/>
      <top/>
      <bottom/>
      <diagonal/>
    </border>
    <border>
      <left/>
      <right style="thin">
        <color indexed="64"/>
      </right>
      <top style="medium">
        <color indexed="64"/>
      </top>
      <bottom style="medium">
        <color auto="1"/>
      </bottom>
      <diagonal/>
    </border>
    <border>
      <left/>
      <right style="thin">
        <color indexed="64"/>
      </right>
      <top style="medium">
        <color indexed="64"/>
      </top>
      <bottom/>
      <diagonal/>
    </border>
    <border>
      <left/>
      <right style="thin">
        <color auto="1"/>
      </right>
      <top style="thin">
        <color indexed="64"/>
      </top>
      <bottom/>
      <diagonal/>
    </border>
    <border>
      <left style="thin">
        <color auto="1"/>
      </left>
      <right/>
      <top style="thin">
        <color indexed="64"/>
      </top>
      <bottom/>
      <diagonal/>
    </border>
    <border>
      <left style="thin">
        <color auto="1"/>
      </left>
      <right/>
      <top/>
      <bottom style="thin">
        <color auto="1"/>
      </bottom>
      <diagonal/>
    </border>
  </borders>
  <cellStyleXfs count="318">
    <xf numFmtId="0" fontId="0" fillId="0" borderId="0"/>
    <xf numFmtId="0" fontId="36" fillId="0" borderId="0" applyNumberFormat="0" applyFill="0" applyBorder="0" applyAlignment="0" applyProtection="0"/>
    <xf numFmtId="9" fontId="40" fillId="0" borderId="0" applyFont="0" applyFill="0" applyBorder="0" applyAlignment="0" applyProtection="0"/>
    <xf numFmtId="0" fontId="41" fillId="0" borderId="0"/>
    <xf numFmtId="0" fontId="30" fillId="0" borderId="0"/>
    <xf numFmtId="0" fontId="29" fillId="0" borderId="0"/>
    <xf numFmtId="0" fontId="44" fillId="0" borderId="0"/>
    <xf numFmtId="0" fontId="45" fillId="0" borderId="0"/>
    <xf numFmtId="0" fontId="47" fillId="0" borderId="0">
      <alignment vertical="center"/>
    </xf>
    <xf numFmtId="0" fontId="47" fillId="0" borderId="0">
      <alignment vertical="center"/>
    </xf>
    <xf numFmtId="0" fontId="47" fillId="0" borderId="0">
      <alignment vertical="center"/>
    </xf>
    <xf numFmtId="9" fontId="47" fillId="0" borderId="0" applyFont="0" applyFill="0" applyBorder="0" applyAlignment="0" applyProtection="0"/>
    <xf numFmtId="0" fontId="28" fillId="0" borderId="0"/>
    <xf numFmtId="0" fontId="28" fillId="0" borderId="0"/>
    <xf numFmtId="0" fontId="47" fillId="0" borderId="0"/>
    <xf numFmtId="0" fontId="27" fillId="0" borderId="0"/>
    <xf numFmtId="0" fontId="26" fillId="0" borderId="0"/>
    <xf numFmtId="0" fontId="51" fillId="6" borderId="0" applyNumberFormat="0" applyBorder="0" applyAlignment="0" applyProtection="0"/>
    <xf numFmtId="0" fontId="51" fillId="7" borderId="0" applyNumberFormat="0" applyBorder="0" applyAlignment="0" applyProtection="0"/>
    <xf numFmtId="0" fontId="25" fillId="0" borderId="0"/>
    <xf numFmtId="9" fontId="25" fillId="0" borderId="0" applyFont="0" applyFill="0" applyBorder="0" applyAlignment="0" applyProtection="0"/>
    <xf numFmtId="0" fontId="31" fillId="0" borderId="0"/>
    <xf numFmtId="0" fontId="45" fillId="0" borderId="0"/>
    <xf numFmtId="164" fontId="40"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45" fillId="0" borderId="0"/>
    <xf numFmtId="0" fontId="54" fillId="0" borderId="0"/>
    <xf numFmtId="9" fontId="31" fillId="0" borderId="0" applyFont="0" applyFill="0" applyBorder="0" applyAlignment="0" applyProtection="0"/>
    <xf numFmtId="0" fontId="31" fillId="0" borderId="0"/>
    <xf numFmtId="0" fontId="23" fillId="0" borderId="0"/>
    <xf numFmtId="170" fontId="54" fillId="0" borderId="0" applyFont="0" applyFill="0" applyBorder="0" applyAlignment="0" applyProtection="0"/>
    <xf numFmtId="164" fontId="31" fillId="0" borderId="0" applyFont="0" applyFill="0" applyBorder="0" applyAlignment="0" applyProtection="0"/>
    <xf numFmtId="0" fontId="56" fillId="0" borderId="0"/>
    <xf numFmtId="0" fontId="34" fillId="0" borderId="0"/>
    <xf numFmtId="0" fontId="56" fillId="0" borderId="0"/>
    <xf numFmtId="0" fontId="54" fillId="0" borderId="0"/>
    <xf numFmtId="0" fontId="22" fillId="0" borderId="0"/>
    <xf numFmtId="170" fontId="54" fillId="0" borderId="0" applyFont="0" applyFill="0" applyBorder="0" applyAlignment="0" applyProtection="0"/>
    <xf numFmtId="9" fontId="54" fillId="0" borderId="0" applyFont="0" applyFill="0" applyBorder="0" applyAlignment="0" applyProtection="0"/>
    <xf numFmtId="9" fontId="34" fillId="0" borderId="0" applyFont="0" applyFill="0" applyBorder="0" applyAlignment="0" applyProtection="0"/>
    <xf numFmtId="0" fontId="58" fillId="0" borderId="0"/>
    <xf numFmtId="164" fontId="58" fillId="0" borderId="0" applyFont="0" applyFill="0" applyBorder="0" applyAlignment="0" applyProtection="0"/>
    <xf numFmtId="0" fontId="58" fillId="0" borderId="0"/>
    <xf numFmtId="0" fontId="21" fillId="0" borderId="0"/>
    <xf numFmtId="0" fontId="41" fillId="0" borderId="0"/>
    <xf numFmtId="0" fontId="47" fillId="0" borderId="0"/>
    <xf numFmtId="0" fontId="66" fillId="0" borderId="0"/>
    <xf numFmtId="164" fontId="4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164" fontId="4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164" fontId="31" fillId="0" borderId="0" applyFont="0" applyFill="0" applyBorder="0" applyAlignment="0" applyProtection="0"/>
    <xf numFmtId="0" fontId="20" fillId="0" borderId="0"/>
    <xf numFmtId="164" fontId="58" fillId="0" borderId="0" applyFont="0" applyFill="0" applyBorder="0" applyAlignment="0" applyProtection="0"/>
    <xf numFmtId="0" fontId="20" fillId="0" borderId="0"/>
    <xf numFmtId="0" fontId="54" fillId="0" borderId="0"/>
    <xf numFmtId="164" fontId="40"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9" fillId="0" borderId="0"/>
    <xf numFmtId="164" fontId="40"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9" fontId="19" fillId="0" borderId="0" applyFont="0" applyFill="0" applyBorder="0" applyAlignment="0" applyProtection="0"/>
    <xf numFmtId="0" fontId="19" fillId="0" borderId="0"/>
    <xf numFmtId="0" fontId="18" fillId="0" borderId="0"/>
    <xf numFmtId="164" fontId="19" fillId="0" borderId="0" applyFont="0" applyFill="0" applyBorder="0" applyAlignment="0" applyProtection="0"/>
    <xf numFmtId="0" fontId="18" fillId="0" borderId="0"/>
    <xf numFmtId="0" fontId="18" fillId="0" borderId="0"/>
    <xf numFmtId="164" fontId="58" fillId="0" borderId="0" applyFont="0" applyFill="0" applyBorder="0" applyAlignment="0" applyProtection="0"/>
    <xf numFmtId="0" fontId="18" fillId="0" borderId="0"/>
    <xf numFmtId="164" fontId="40"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4" fontId="40"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164" fontId="19" fillId="0" borderId="0" applyFont="0" applyFill="0" applyBorder="0" applyAlignment="0" applyProtection="0"/>
    <xf numFmtId="0" fontId="18" fillId="0" borderId="0"/>
    <xf numFmtId="164"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47" fillId="0" borderId="0">
      <alignment vertical="center"/>
    </xf>
    <xf numFmtId="0" fontId="17" fillId="0" borderId="0"/>
    <xf numFmtId="0" fontId="41" fillId="0" borderId="0"/>
    <xf numFmtId="0" fontId="16" fillId="0" borderId="0"/>
    <xf numFmtId="171" fontId="74" fillId="0" borderId="0"/>
    <xf numFmtId="9" fontId="47" fillId="0" borderId="0" applyFont="0" applyFill="0" applyBorder="0" applyAlignment="0" applyProtection="0"/>
    <xf numFmtId="164" fontId="40" fillId="0" borderId="0" applyFont="0" applyFill="0" applyBorder="0" applyAlignment="0" applyProtection="0"/>
    <xf numFmtId="0" fontId="15" fillId="0" borderId="0"/>
    <xf numFmtId="0" fontId="15" fillId="0" borderId="0"/>
    <xf numFmtId="0" fontId="47" fillId="0" borderId="0"/>
    <xf numFmtId="0" fontId="47" fillId="0" borderId="0"/>
    <xf numFmtId="9" fontId="47" fillId="0" borderId="0" applyFont="0" applyFill="0" applyBorder="0" applyAlignment="0" applyProtection="0"/>
    <xf numFmtId="164" fontId="47" fillId="0" borderId="0" applyFont="0" applyFill="0" applyBorder="0" applyAlignment="0" applyProtection="0"/>
    <xf numFmtId="172" fontId="47" fillId="0" borderId="0"/>
    <xf numFmtId="0" fontId="40" fillId="0" borderId="0"/>
    <xf numFmtId="0" fontId="15" fillId="0" borderId="0"/>
    <xf numFmtId="0" fontId="75" fillId="0" borderId="0"/>
    <xf numFmtId="9" fontId="75" fillId="0" borderId="0" applyFont="0" applyFill="0" applyBorder="0" applyAlignment="0" applyProtection="0"/>
    <xf numFmtId="0" fontId="34" fillId="0" borderId="0"/>
    <xf numFmtId="9" fontId="34" fillId="0" borderId="0" applyFont="0" applyFill="0" applyBorder="0" applyAlignment="0" applyProtection="0"/>
    <xf numFmtId="9" fontId="16" fillId="0" borderId="0" applyFont="0" applyFill="0" applyBorder="0" applyAlignment="0" applyProtection="0"/>
    <xf numFmtId="0" fontId="76" fillId="0" borderId="0"/>
    <xf numFmtId="9" fontId="76" fillId="0" borderId="0" applyFont="0" applyFill="0" applyBorder="0" applyAlignment="0" applyProtection="0"/>
    <xf numFmtId="164" fontId="16" fillId="0" borderId="0" applyFont="0" applyFill="0" applyBorder="0" applyAlignment="0" applyProtection="0"/>
    <xf numFmtId="170" fontId="54" fillId="0" borderId="0" applyFont="0" applyFill="0" applyBorder="0" applyAlignment="0" applyProtection="0"/>
    <xf numFmtId="0" fontId="16" fillId="0" borderId="0"/>
    <xf numFmtId="0" fontId="15" fillId="0" borderId="0"/>
    <xf numFmtId="0" fontId="15" fillId="0" borderId="0"/>
    <xf numFmtId="164" fontId="15" fillId="0" borderId="0" applyFont="0" applyFill="0" applyBorder="0" applyAlignment="0" applyProtection="0"/>
    <xf numFmtId="0" fontId="47" fillId="0" borderId="0"/>
    <xf numFmtId="0" fontId="77" fillId="0" borderId="0"/>
    <xf numFmtId="173" fontId="77" fillId="0" borderId="0" applyFont="0" applyFill="0" applyBorder="0" applyAlignment="0" applyProtection="0"/>
    <xf numFmtId="9" fontId="77" fillId="0" borderId="0" applyFont="0" applyFill="0" applyBorder="0" applyAlignment="0" applyProtection="0"/>
    <xf numFmtId="0" fontId="80" fillId="0" borderId="27" applyNumberFormat="0" applyFill="0" applyAlignment="0" applyProtection="0"/>
    <xf numFmtId="0" fontId="82" fillId="13" borderId="0" applyNumberFormat="0" applyBorder="0" applyAlignment="0" applyProtection="0"/>
    <xf numFmtId="0" fontId="79" fillId="12" borderId="26" applyNumberFormat="0" applyAlignment="0" applyProtection="0"/>
    <xf numFmtId="0" fontId="78" fillId="0" borderId="0" applyNumberFormat="0" applyFill="0" applyBorder="0" applyAlignment="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81" fillId="0" borderId="0" applyNumberFormat="0" applyFill="0" applyBorder="0" applyAlignment="0" applyProtection="0"/>
    <xf numFmtId="0" fontId="83" fillId="0" borderId="0" applyNumberForma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0" fontId="40" fillId="0" borderId="0"/>
    <xf numFmtId="0" fontId="15" fillId="0" borderId="0"/>
    <xf numFmtId="0" fontId="16" fillId="0" borderId="0"/>
    <xf numFmtId="0" fontId="15" fillId="0" borderId="0"/>
    <xf numFmtId="0" fontId="54" fillId="0" borderId="0"/>
    <xf numFmtId="0" fontId="15" fillId="0" borderId="0"/>
    <xf numFmtId="9" fontId="54" fillId="0" borderId="0" applyFont="0" applyFill="0" applyBorder="0" applyAlignment="0" applyProtection="0"/>
    <xf numFmtId="0" fontId="54" fillId="0" borderId="0"/>
    <xf numFmtId="170" fontId="54" fillId="0" borderId="0" applyFont="0" applyFill="0" applyBorder="0" applyAlignment="0" applyProtection="0"/>
    <xf numFmtId="0" fontId="58" fillId="0" borderId="0"/>
    <xf numFmtId="164" fontId="58" fillId="0" borderId="0" applyFont="0" applyFill="0" applyBorder="0" applyAlignment="0" applyProtection="0"/>
    <xf numFmtId="0" fontId="75" fillId="0" borderId="0"/>
    <xf numFmtId="0" fontId="75" fillId="0" borderId="0"/>
    <xf numFmtId="0" fontId="34" fillId="0" borderId="0"/>
    <xf numFmtId="9" fontId="34" fillId="0" borderId="0" applyFont="0" applyFill="0" applyBorder="0" applyAlignment="0" applyProtection="0"/>
    <xf numFmtId="0" fontId="15" fillId="0" borderId="0"/>
    <xf numFmtId="0" fontId="45" fillId="0" borderId="0"/>
    <xf numFmtId="0" fontId="54" fillId="0" borderId="0"/>
    <xf numFmtId="0" fontId="15" fillId="0" borderId="0"/>
    <xf numFmtId="0" fontId="15" fillId="0" borderId="0"/>
    <xf numFmtId="164" fontId="15" fillId="0" borderId="0" applyFont="0" applyFill="0" applyBorder="0" applyAlignment="0" applyProtection="0"/>
    <xf numFmtId="0" fontId="14" fillId="0" borderId="0"/>
    <xf numFmtId="0" fontId="54"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87" fillId="20" borderId="0" applyNumberFormat="0" applyBorder="0" applyAlignment="0" applyProtection="0"/>
    <xf numFmtId="0" fontId="87" fillId="19" borderId="0" applyNumberFormat="0" applyBorder="0" applyAlignment="0" applyProtection="0"/>
    <xf numFmtId="0" fontId="87" fillId="21" borderId="0" applyNumberFormat="0" applyBorder="0" applyAlignment="0" applyProtection="0"/>
    <xf numFmtId="0" fontId="87" fillId="20" borderId="0" applyNumberFormat="0" applyBorder="0" applyAlignment="0" applyProtection="0"/>
    <xf numFmtId="0" fontId="87" fillId="18" borderId="0" applyNumberFormat="0" applyBorder="0" applyAlignment="0" applyProtection="0"/>
    <xf numFmtId="0" fontId="87" fillId="1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54" fillId="17"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87" fillId="26" borderId="0" applyNumberFormat="0" applyBorder="0" applyAlignment="0" applyProtection="0"/>
    <xf numFmtId="0" fontId="87" fillId="23" borderId="0" applyNumberFormat="0" applyBorder="0" applyAlignment="0" applyProtection="0"/>
    <xf numFmtId="0" fontId="87" fillId="27" borderId="0" applyNumberFormat="0" applyBorder="0" applyAlignment="0" applyProtection="0"/>
    <xf numFmtId="0" fontId="87" fillId="26" borderId="0" applyNumberFormat="0" applyBorder="0" applyAlignment="0" applyProtection="0"/>
    <xf numFmtId="0" fontId="87" fillId="22" borderId="0" applyNumberFormat="0" applyBorder="0" applyAlignment="0" applyProtection="0"/>
    <xf numFmtId="0" fontId="87" fillId="19" borderId="0" applyNumberFormat="0" applyBorder="0" applyAlignment="0" applyProtection="0"/>
    <xf numFmtId="0" fontId="105" fillId="28" borderId="0" applyNumberFormat="0" applyBorder="0" applyAlignment="0" applyProtection="0"/>
    <xf numFmtId="0" fontId="105" fillId="23" borderId="0" applyNumberFormat="0" applyBorder="0" applyAlignment="0" applyProtection="0"/>
    <xf numFmtId="0" fontId="105" fillId="24"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0" fontId="105" fillId="31" borderId="0" applyNumberFormat="0" applyBorder="0" applyAlignment="0" applyProtection="0"/>
    <xf numFmtId="0" fontId="88" fillId="30" borderId="0" applyNumberFormat="0" applyBorder="0" applyAlignment="0" applyProtection="0"/>
    <xf numFmtId="0" fontId="88" fillId="23" borderId="0" applyNumberFormat="0" applyBorder="0" applyAlignment="0" applyProtection="0"/>
    <xf numFmtId="0" fontId="88" fillId="27" borderId="0" applyNumberFormat="0" applyBorder="0" applyAlignment="0" applyProtection="0"/>
    <xf numFmtId="0" fontId="88" fillId="26" borderId="0" applyNumberFormat="0" applyBorder="0" applyAlignment="0" applyProtection="0"/>
    <xf numFmtId="0" fontId="88" fillId="30" borderId="0" applyNumberFormat="0" applyBorder="0" applyAlignment="0" applyProtection="0"/>
    <xf numFmtId="0" fontId="88" fillId="19" borderId="0" applyNumberFormat="0" applyBorder="0" applyAlignment="0" applyProtection="0"/>
    <xf numFmtId="0" fontId="88" fillId="30"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88" fillId="35" borderId="0" applyNumberFormat="0" applyBorder="0" applyAlignment="0" applyProtection="0"/>
    <xf numFmtId="0" fontId="88" fillId="30" borderId="0" applyNumberFormat="0" applyBorder="0" applyAlignment="0" applyProtection="0"/>
    <xf numFmtId="0" fontId="88" fillId="36" borderId="0" applyNumberFormat="0" applyBorder="0" applyAlignment="0" applyProtection="0"/>
    <xf numFmtId="0" fontId="89" fillId="15" borderId="0" applyNumberFormat="0" applyBorder="0" applyAlignment="0" applyProtection="0"/>
    <xf numFmtId="0" fontId="90" fillId="20" borderId="28" applyNumberFormat="0" applyAlignment="0" applyProtection="0"/>
    <xf numFmtId="0" fontId="106" fillId="0" borderId="29" applyNumberFormat="0" applyFill="0" applyAlignment="0" applyProtection="0"/>
    <xf numFmtId="0" fontId="91" fillId="0" borderId="0" applyNumberFormat="0" applyFill="0" applyBorder="0" applyAlignment="0" applyProtection="0"/>
    <xf numFmtId="0" fontId="92" fillId="16" borderId="0" applyNumberFormat="0" applyBorder="0" applyAlignment="0" applyProtection="0"/>
    <xf numFmtId="0" fontId="93" fillId="0" borderId="31" applyNumberFormat="0" applyFill="0" applyAlignment="0" applyProtection="0"/>
    <xf numFmtId="0" fontId="94" fillId="0" borderId="32" applyNumberFormat="0" applyFill="0" applyAlignment="0" applyProtection="0"/>
    <xf numFmtId="0" fontId="95" fillId="0" borderId="34" applyNumberFormat="0" applyFill="0" applyAlignment="0" applyProtection="0"/>
    <xf numFmtId="0" fontId="95" fillId="0" borderId="0" applyNumberFormat="0" applyFill="0" applyBorder="0" applyAlignment="0" applyProtection="0"/>
    <xf numFmtId="0" fontId="96" fillId="37" borderId="35" applyNumberFormat="0" applyAlignment="0" applyProtection="0"/>
    <xf numFmtId="0" fontId="107" fillId="15" borderId="0" applyNumberFormat="0" applyBorder="0" applyAlignment="0" applyProtection="0"/>
    <xf numFmtId="0" fontId="97" fillId="19" borderId="28" applyNumberFormat="0" applyAlignment="0" applyProtection="0"/>
    <xf numFmtId="0" fontId="108" fillId="37" borderId="35" applyNumberFormat="0" applyAlignment="0" applyProtection="0"/>
    <xf numFmtId="0" fontId="98" fillId="0" borderId="36" applyNumberFormat="0" applyFill="0" applyAlignment="0" applyProtection="0"/>
    <xf numFmtId="0" fontId="109" fillId="0" borderId="30"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85" fillId="0" borderId="0" applyNumberFormat="0" applyFill="0" applyBorder="0" applyAlignment="0" applyProtection="0"/>
    <xf numFmtId="0" fontId="99" fillId="27" borderId="0" applyNumberFormat="0" applyBorder="0" applyAlignment="0" applyProtection="0"/>
    <xf numFmtId="0" fontId="112" fillId="27" borderId="0" applyNumberFormat="0" applyBorder="0" applyAlignment="0" applyProtection="0"/>
    <xf numFmtId="0" fontId="47" fillId="0" borderId="0"/>
    <xf numFmtId="0" fontId="47" fillId="0" borderId="0"/>
    <xf numFmtId="0" fontId="47" fillId="0" borderId="0"/>
    <xf numFmtId="0" fontId="47" fillId="0" borderId="0"/>
    <xf numFmtId="0" fontId="14" fillId="0" borderId="0"/>
    <xf numFmtId="0" fontId="56" fillId="0" borderId="0"/>
    <xf numFmtId="0" fontId="47" fillId="0" borderId="0"/>
    <xf numFmtId="0" fontId="40" fillId="0" borderId="0"/>
    <xf numFmtId="0" fontId="47" fillId="0" borderId="0"/>
    <xf numFmtId="0" fontId="14" fillId="0" borderId="0"/>
    <xf numFmtId="0" fontId="47" fillId="0" borderId="0"/>
    <xf numFmtId="0" fontId="104" fillId="0" borderId="0"/>
    <xf numFmtId="0" fontId="47" fillId="21" borderId="37" applyNumberFormat="0" applyFont="0" applyAlignment="0" applyProtection="0"/>
    <xf numFmtId="0" fontId="100" fillId="20" borderId="38" applyNumberFormat="0" applyAlignment="0" applyProtection="0"/>
    <xf numFmtId="9" fontId="47" fillId="0" borderId="0" applyFont="0" applyFill="0" applyBorder="0" applyAlignment="0" applyProtection="0"/>
    <xf numFmtId="9" fontId="14" fillId="0" borderId="0" applyFont="0" applyFill="0" applyBorder="0" applyAlignment="0" applyProtection="0"/>
    <xf numFmtId="9" fontId="47" fillId="0" borderId="0" applyFont="0" applyFill="0" applyBorder="0" applyAlignment="0" applyProtection="0"/>
    <xf numFmtId="0" fontId="47" fillId="21" borderId="37" applyNumberFormat="0" applyFont="0" applyAlignment="0" applyProtection="0"/>
    <xf numFmtId="0" fontId="47" fillId="21" borderId="37" applyNumberFormat="0" applyFont="0" applyAlignment="0" applyProtection="0"/>
    <xf numFmtId="0" fontId="113" fillId="0" borderId="36" applyNumberFormat="0" applyFill="0" applyAlignment="0" applyProtection="0"/>
    <xf numFmtId="0" fontId="114" fillId="16" borderId="0" applyNumberFormat="0" applyBorder="0" applyAlignment="0" applyProtection="0"/>
    <xf numFmtId="0" fontId="86" fillId="0" borderId="0"/>
    <xf numFmtId="0" fontId="115" fillId="0" borderId="0" applyNumberFormat="0" applyFill="0" applyBorder="0" applyAlignment="0" applyProtection="0"/>
    <xf numFmtId="0" fontId="101" fillId="0" borderId="0" applyNumberFormat="0" applyFill="0" applyBorder="0" applyAlignment="0" applyProtection="0"/>
    <xf numFmtId="0" fontId="102" fillId="0" borderId="39" applyNumberFormat="0" applyFill="0" applyAlignment="0" applyProtection="0"/>
    <xf numFmtId="0" fontId="116" fillId="19" borderId="28" applyNumberFormat="0" applyAlignment="0" applyProtection="0"/>
    <xf numFmtId="0" fontId="117" fillId="26" borderId="28" applyNumberFormat="0" applyAlignment="0" applyProtection="0"/>
    <xf numFmtId="0" fontId="118" fillId="26" borderId="38" applyNumberFormat="0" applyAlignment="0" applyProtection="0"/>
    <xf numFmtId="0" fontId="119" fillId="0" borderId="0" applyNumberFormat="0" applyFill="0" applyBorder="0" applyAlignment="0" applyProtection="0"/>
    <xf numFmtId="0" fontId="103" fillId="0" borderId="0" applyNumberFormat="0" applyFill="0" applyBorder="0" applyAlignment="0" applyProtection="0"/>
    <xf numFmtId="0" fontId="105" fillId="32" borderId="0" applyNumberFormat="0" applyBorder="0" applyAlignment="0" applyProtection="0"/>
    <xf numFmtId="0" fontId="105" fillId="33" borderId="0" applyNumberFormat="0" applyBorder="0" applyAlignment="0" applyProtection="0"/>
    <xf numFmtId="0" fontId="105" fillId="34"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0" fontId="105" fillId="36" borderId="0" applyNumberFormat="0" applyBorder="0" applyAlignment="0" applyProtection="0"/>
    <xf numFmtId="0" fontId="13" fillId="0" borderId="0"/>
    <xf numFmtId="0" fontId="34" fillId="0" borderId="0"/>
    <xf numFmtId="9" fontId="40" fillId="0" borderId="0" applyFont="0" applyFill="0" applyBorder="0" applyAlignment="0" applyProtection="0"/>
    <xf numFmtId="0" fontId="121" fillId="0" borderId="0"/>
    <xf numFmtId="0" fontId="12" fillId="0" borderId="0"/>
    <xf numFmtId="0" fontId="11" fillId="0" borderId="0"/>
    <xf numFmtId="9" fontId="11" fillId="0" borderId="0" applyFont="0" applyFill="0" applyBorder="0" applyAlignment="0" applyProtection="0"/>
    <xf numFmtId="0" fontId="11" fillId="0" borderId="0"/>
    <xf numFmtId="0" fontId="11" fillId="0" borderId="0"/>
    <xf numFmtId="9" fontId="10" fillId="0" borderId="0" applyFont="0" applyFill="0" applyBorder="0" applyAlignment="0" applyProtection="0"/>
    <xf numFmtId="0" fontId="56" fillId="0" borderId="0"/>
    <xf numFmtId="0" fontId="9" fillId="0" borderId="0"/>
    <xf numFmtId="9" fontId="9" fillId="0" borderId="0" applyFont="0" applyFill="0" applyBorder="0" applyAlignment="0" applyProtection="0"/>
    <xf numFmtId="0" fontId="131" fillId="0" borderId="0"/>
    <xf numFmtId="9" fontId="47"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7" fillId="0" borderId="0"/>
    <xf numFmtId="0" fontId="6" fillId="0" borderId="0"/>
    <xf numFmtId="0" fontId="5" fillId="0" borderId="0"/>
    <xf numFmtId="0" fontId="4" fillId="0" borderId="0"/>
    <xf numFmtId="0" fontId="4" fillId="0" borderId="0"/>
    <xf numFmtId="9" fontId="4" fillId="0" borderId="0" applyFont="0" applyFill="0" applyBorder="0" applyAlignment="0" applyProtection="0"/>
    <xf numFmtId="43" fontId="40"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2" fillId="0" borderId="0"/>
    <xf numFmtId="0" fontId="2" fillId="0" borderId="0"/>
  </cellStyleXfs>
  <cellXfs count="661">
    <xf numFmtId="0" fontId="0" fillId="0" borderId="0" xfId="0"/>
    <xf numFmtId="0" fontId="33" fillId="0" borderId="0" xfId="0" applyFont="1" applyAlignment="1">
      <alignment vertical="center"/>
    </xf>
    <xf numFmtId="0" fontId="33" fillId="0" borderId="1" xfId="0" applyFont="1" applyBorder="1" applyAlignment="1">
      <alignment vertical="center"/>
    </xf>
    <xf numFmtId="0" fontId="37" fillId="0" borderId="0" xfId="0" applyFont="1" applyAlignment="1">
      <alignment horizontal="center" vertical="center" wrapText="1"/>
    </xf>
    <xf numFmtId="0" fontId="37" fillId="0" borderId="1" xfId="0" applyFont="1" applyBorder="1" applyAlignment="1">
      <alignment horizontal="center" vertical="center"/>
    </xf>
    <xf numFmtId="0" fontId="35" fillId="0" borderId="0" xfId="0" applyFont="1" applyAlignment="1">
      <alignment vertical="center"/>
    </xf>
    <xf numFmtId="0" fontId="35" fillId="0" borderId="0" xfId="0" applyFont="1"/>
    <xf numFmtId="165" fontId="32" fillId="0" borderId="0" xfId="0" applyNumberFormat="1" applyFont="1" applyBorder="1" applyAlignment="1">
      <alignment horizontal="center" vertical="center"/>
    </xf>
    <xf numFmtId="0" fontId="35" fillId="0" borderId="1" xfId="0" applyFont="1" applyBorder="1"/>
    <xf numFmtId="2" fontId="42" fillId="0" borderId="0" xfId="3" applyNumberFormat="1" applyFont="1" applyFill="1" applyBorder="1" applyAlignment="1">
      <alignment horizontal="center" vertical="center"/>
    </xf>
    <xf numFmtId="169" fontId="32" fillId="0" borderId="0" xfId="0" applyNumberFormat="1" applyFont="1" applyBorder="1" applyAlignment="1">
      <alignment horizontal="center" vertical="center"/>
    </xf>
    <xf numFmtId="0" fontId="39" fillId="0" borderId="0" xfId="0" applyFont="1" applyAlignment="1">
      <alignment horizontal="right" vertical="center" wrapText="1"/>
    </xf>
    <xf numFmtId="0" fontId="39" fillId="0" borderId="0" xfId="0" applyFont="1" applyAlignment="1">
      <alignment horizontal="center" vertical="center" wrapText="1"/>
    </xf>
    <xf numFmtId="0" fontId="38" fillId="0" borderId="0" xfId="0" applyFont="1" applyAlignment="1">
      <alignment vertical="center" wrapText="1"/>
    </xf>
    <xf numFmtId="165" fontId="42" fillId="0" borderId="0" xfId="3" applyNumberFormat="1" applyFont="1" applyFill="1" applyBorder="1" applyAlignment="1">
      <alignment horizontal="center" vertical="center"/>
    </xf>
    <xf numFmtId="0" fontId="35" fillId="0" borderId="0" xfId="0" applyFont="1" applyFill="1"/>
    <xf numFmtId="0" fontId="35" fillId="0" borderId="0" xfId="13" applyFont="1" applyFill="1"/>
    <xf numFmtId="165" fontId="35" fillId="0" borderId="0" xfId="13" applyNumberFormat="1" applyFont="1" applyFill="1"/>
    <xf numFmtId="0" fontId="37" fillId="0" borderId="0" xfId="0" applyFont="1"/>
    <xf numFmtId="165" fontId="35" fillId="0" borderId="0" xfId="0" applyNumberFormat="1" applyFont="1" applyFill="1"/>
    <xf numFmtId="0" fontId="37" fillId="0" borderId="1" xfId="0" applyFont="1" applyFill="1" applyBorder="1" applyAlignment="1">
      <alignment horizontal="right"/>
    </xf>
    <xf numFmtId="0" fontId="37" fillId="0" borderId="1" xfId="13" applyFont="1" applyFill="1" applyBorder="1"/>
    <xf numFmtId="1" fontId="37" fillId="0" borderId="1" xfId="13" applyNumberFormat="1" applyFont="1" applyFill="1" applyBorder="1" applyAlignment="1">
      <alignment horizontal="right"/>
    </xf>
    <xf numFmtId="0" fontId="39" fillId="0" borderId="0" xfId="0" applyFont="1" applyAlignment="1"/>
    <xf numFmtId="0" fontId="50" fillId="0" borderId="0" xfId="0" applyFont="1" applyFill="1"/>
    <xf numFmtId="165" fontId="50" fillId="0" borderId="0" xfId="2" applyNumberFormat="1" applyFont="1" applyFill="1" applyBorder="1" applyAlignment="1"/>
    <xf numFmtId="165" fontId="35" fillId="0" borderId="0" xfId="0" applyNumberFormat="1" applyFont="1" applyBorder="1"/>
    <xf numFmtId="165" fontId="33" fillId="0" borderId="0" xfId="0" applyNumberFormat="1" applyFont="1" applyFill="1" applyAlignment="1">
      <alignment horizontal="center" vertical="center"/>
    </xf>
    <xf numFmtId="165" fontId="33" fillId="0" borderId="1" xfId="0" applyNumberFormat="1" applyFont="1" applyBorder="1" applyAlignment="1">
      <alignment horizontal="center" vertical="center"/>
    </xf>
    <xf numFmtId="0" fontId="37" fillId="0" borderId="7" xfId="0" applyFont="1" applyBorder="1"/>
    <xf numFmtId="0" fontId="35" fillId="0" borderId="7" xfId="0" applyFont="1" applyBorder="1"/>
    <xf numFmtId="0" fontId="35" fillId="0" borderId="0" xfId="0" applyFont="1" applyBorder="1"/>
    <xf numFmtId="165" fontId="35" fillId="0" borderId="0" xfId="2" applyNumberFormat="1" applyFont="1" applyFill="1" applyBorder="1" applyAlignment="1"/>
    <xf numFmtId="0" fontId="33" fillId="0" borderId="0" xfId="0" applyFont="1" applyBorder="1" applyAlignment="1">
      <alignment vertical="center"/>
    </xf>
    <xf numFmtId="0" fontId="35" fillId="0" borderId="0" xfId="0" applyFont="1" applyFill="1" applyBorder="1"/>
    <xf numFmtId="0" fontId="33" fillId="0" borderId="7" xfId="0" applyFont="1" applyBorder="1" applyAlignment="1">
      <alignment vertical="center"/>
    </xf>
    <xf numFmtId="0" fontId="39" fillId="0" borderId="0" xfId="0" applyFont="1" applyAlignment="1">
      <alignment horizontal="right"/>
    </xf>
    <xf numFmtId="0" fontId="60" fillId="0" borderId="0" xfId="0" applyFont="1"/>
    <xf numFmtId="0" fontId="35" fillId="0" borderId="0" xfId="32" applyFont="1" applyFill="1" applyBorder="1"/>
    <xf numFmtId="0" fontId="35" fillId="0" borderId="0" xfId="32" applyFont="1" applyBorder="1"/>
    <xf numFmtId="165" fontId="33" fillId="2" borderId="0" xfId="0" applyNumberFormat="1" applyFont="1" applyFill="1" applyAlignment="1">
      <alignment horizontal="center" vertical="center" wrapText="1"/>
    </xf>
    <xf numFmtId="165" fontId="32" fillId="4" borderId="0" xfId="0" applyNumberFormat="1" applyFont="1" applyFill="1" applyAlignment="1">
      <alignment horizontal="center" vertical="center"/>
    </xf>
    <xf numFmtId="165" fontId="32" fillId="4" borderId="0" xfId="0" applyNumberFormat="1" applyFont="1" applyFill="1" applyAlignment="1">
      <alignment horizontal="center" vertical="center" wrapText="1"/>
    </xf>
    <xf numFmtId="165" fontId="50" fillId="0" borderId="0" xfId="0" applyNumberFormat="1" applyFont="1" applyFill="1"/>
    <xf numFmtId="10" fontId="35" fillId="0" borderId="0" xfId="0" applyNumberFormat="1" applyFont="1" applyFill="1"/>
    <xf numFmtId="0" fontId="42" fillId="0" borderId="0" xfId="0" applyFont="1" applyFill="1"/>
    <xf numFmtId="0" fontId="37" fillId="0" borderId="0" xfId="0" applyFont="1" applyBorder="1" applyAlignment="1">
      <alignment horizontal="center" vertical="center" wrapText="1"/>
    </xf>
    <xf numFmtId="0" fontId="42" fillId="0" borderId="10" xfId="6" applyFont="1" applyFill="1" applyBorder="1" applyAlignment="1">
      <alignment horizontal="center" vertical="center" wrapText="1"/>
    </xf>
    <xf numFmtId="0" fontId="32" fillId="0" borderId="0" xfId="0" applyFont="1" applyAlignment="1">
      <alignment vertical="center" wrapText="1"/>
    </xf>
    <xf numFmtId="0" fontId="32" fillId="0" borderId="1" xfId="0" applyFont="1" applyBorder="1" applyAlignment="1">
      <alignment horizontal="center" vertical="center" wrapText="1"/>
    </xf>
    <xf numFmtId="0" fontId="62" fillId="0" borderId="7" xfId="0" applyFont="1" applyBorder="1" applyAlignment="1">
      <alignment wrapText="1"/>
    </xf>
    <xf numFmtId="0" fontId="62" fillId="0" borderId="0" xfId="0" applyFont="1" applyAlignment="1">
      <alignment wrapText="1"/>
    </xf>
    <xf numFmtId="0" fontId="62" fillId="0" borderId="0" xfId="1" applyFont="1" applyFill="1" applyAlignment="1">
      <alignment wrapText="1"/>
    </xf>
    <xf numFmtId="0" fontId="68" fillId="0" borderId="0" xfId="1" applyFont="1" applyFill="1" applyAlignment="1">
      <alignment wrapText="1"/>
    </xf>
    <xf numFmtId="0" fontId="64" fillId="0" borderId="9" xfId="0" applyFont="1" applyFill="1" applyBorder="1" applyAlignment="1">
      <alignment horizontal="center" vertical="center" wrapText="1"/>
    </xf>
    <xf numFmtId="165" fontId="35" fillId="0" borderId="0" xfId="0" applyNumberFormat="1" applyFont="1"/>
    <xf numFmtId="0" fontId="70" fillId="0" borderId="0" xfId="0" applyFont="1"/>
    <xf numFmtId="166" fontId="35" fillId="0" borderId="0" xfId="2" applyNumberFormat="1" applyFont="1"/>
    <xf numFmtId="0" fontId="33" fillId="0" borderId="1" xfId="0" applyFont="1" applyBorder="1" applyAlignment="1">
      <alignment horizontal="center" vertical="center" wrapText="1"/>
    </xf>
    <xf numFmtId="0" fontId="33" fillId="2" borderId="0" xfId="0" applyFont="1" applyFill="1" applyAlignment="1">
      <alignment vertical="center" wrapText="1"/>
    </xf>
    <xf numFmtId="169" fontId="33" fillId="0" borderId="1" xfId="0" applyNumberFormat="1" applyFont="1" applyBorder="1" applyAlignment="1">
      <alignment horizontal="center" vertical="center"/>
    </xf>
    <xf numFmtId="165" fontId="33" fillId="0" borderId="0" xfId="0" applyNumberFormat="1" applyFont="1" applyBorder="1" applyAlignment="1">
      <alignment horizontal="center" vertical="center"/>
    </xf>
    <xf numFmtId="169" fontId="33" fillId="0" borderId="0" xfId="0" applyNumberFormat="1" applyFont="1" applyBorder="1" applyAlignment="1">
      <alignment horizontal="center" vertical="center"/>
    </xf>
    <xf numFmtId="165" fontId="33" fillId="0" borderId="7" xfId="0" applyNumberFormat="1" applyFont="1" applyBorder="1" applyAlignment="1">
      <alignment horizontal="center" vertical="center"/>
    </xf>
    <xf numFmtId="169" fontId="33" fillId="0" borderId="7" xfId="0" applyNumberFormat="1" applyFont="1" applyBorder="1" applyAlignment="1">
      <alignment horizontal="center" vertical="center"/>
    </xf>
    <xf numFmtId="0" fontId="60" fillId="0" borderId="0" xfId="0" applyFont="1" applyBorder="1" applyAlignment="1">
      <alignment vertical="center" wrapText="1"/>
    </xf>
    <xf numFmtId="0" fontId="35" fillId="0" borderId="0" xfId="0" applyFont="1" applyAlignment="1">
      <alignment wrapText="1"/>
    </xf>
    <xf numFmtId="0" fontId="62" fillId="0" borderId="0" xfId="0" applyFont="1" applyFill="1" applyAlignment="1">
      <alignment wrapText="1"/>
    </xf>
    <xf numFmtId="0" fontId="37" fillId="0" borderId="7" xfId="0" applyFont="1" applyBorder="1" applyAlignment="1">
      <alignment horizontal="center" vertical="center"/>
    </xf>
    <xf numFmtId="0" fontId="37" fillId="0" borderId="7" xfId="0" applyFont="1" applyBorder="1" applyAlignment="1">
      <alignment horizontal="right" vertical="center"/>
    </xf>
    <xf numFmtId="0" fontId="43" fillId="0" borderId="0" xfId="29" applyNumberFormat="1" applyFont="1" applyFill="1" applyBorder="1" applyAlignment="1" applyProtection="1">
      <alignment wrapText="1"/>
    </xf>
    <xf numFmtId="0" fontId="53" fillId="0" borderId="0" xfId="29" applyNumberFormat="1" applyFont="1" applyFill="1" applyBorder="1" applyAlignment="1" applyProtection="1">
      <alignment wrapText="1"/>
    </xf>
    <xf numFmtId="0" fontId="65" fillId="8" borderId="10" xfId="29" applyFont="1" applyFill="1" applyBorder="1" applyAlignment="1">
      <alignment vertical="center" wrapText="1"/>
    </xf>
    <xf numFmtId="0" fontId="65" fillId="8" borderId="17" xfId="29" applyFont="1" applyFill="1" applyBorder="1" applyAlignment="1">
      <alignment vertical="center" wrapText="1"/>
    </xf>
    <xf numFmtId="0" fontId="43" fillId="9" borderId="10" xfId="29" applyFont="1" applyFill="1" applyBorder="1" applyAlignment="1">
      <alignment vertical="center" wrapText="1"/>
    </xf>
    <xf numFmtId="0" fontId="52" fillId="9" borderId="18" xfId="29" applyFont="1" applyFill="1" applyBorder="1" applyAlignment="1">
      <alignment horizontal="center" vertical="center" wrapText="1"/>
    </xf>
    <xf numFmtId="0" fontId="52" fillId="9" borderId="18" xfId="30" applyFont="1" applyFill="1" applyBorder="1" applyAlignment="1">
      <alignment horizontal="center" vertical="center" wrapText="1"/>
    </xf>
    <xf numFmtId="0" fontId="46" fillId="9" borderId="18" xfId="30" applyFont="1" applyFill="1" applyBorder="1" applyAlignment="1">
      <alignment horizontal="center" vertical="center" wrapText="1"/>
    </xf>
    <xf numFmtId="0" fontId="52" fillId="9" borderId="17" xfId="29" applyFont="1" applyFill="1" applyBorder="1" applyAlignment="1">
      <alignment horizontal="center" vertical="center" wrapText="1"/>
    </xf>
    <xf numFmtId="0" fontId="52" fillId="9" borderId="17" xfId="30" applyFont="1" applyFill="1" applyBorder="1" applyAlignment="1">
      <alignment horizontal="center" vertical="center" wrapText="1"/>
    </xf>
    <xf numFmtId="0" fontId="43" fillId="9" borderId="11" xfId="29" applyFont="1" applyFill="1" applyBorder="1" applyAlignment="1">
      <alignment vertical="center" wrapText="1"/>
    </xf>
    <xf numFmtId="0" fontId="46" fillId="9" borderId="19" xfId="14" applyFont="1" applyFill="1" applyBorder="1" applyAlignment="1" applyProtection="1">
      <alignment horizontal="left" vertical="center" wrapText="1"/>
      <protection locked="0"/>
    </xf>
    <xf numFmtId="4" fontId="46" fillId="9" borderId="20" xfId="14" applyNumberFormat="1" applyFont="1" applyFill="1" applyBorder="1" applyAlignment="1" applyProtection="1">
      <alignment horizontal="right" vertical="center" wrapText="1"/>
      <protection locked="0"/>
    </xf>
    <xf numFmtId="4" fontId="46" fillId="9" borderId="24" xfId="14" applyNumberFormat="1" applyFont="1" applyFill="1" applyBorder="1" applyAlignment="1" applyProtection="1">
      <alignment horizontal="right" vertical="center" wrapText="1"/>
      <protection locked="0"/>
    </xf>
    <xf numFmtId="0" fontId="46" fillId="9" borderId="11" xfId="14" applyFont="1" applyFill="1" applyBorder="1" applyAlignment="1" applyProtection="1">
      <alignment horizontal="left" vertical="center" wrapText="1"/>
      <protection locked="0"/>
    </xf>
    <xf numFmtId="166" fontId="46" fillId="9" borderId="18" xfId="31" applyNumberFormat="1" applyFont="1" applyFill="1" applyBorder="1" applyAlignment="1" applyProtection="1">
      <alignment horizontal="right" vertical="center" wrapText="1"/>
      <protection locked="0"/>
    </xf>
    <xf numFmtId="0" fontId="52" fillId="5" borderId="10" xfId="29" applyFont="1" applyFill="1" applyBorder="1" applyAlignment="1">
      <alignment vertical="center" wrapText="1"/>
    </xf>
    <xf numFmtId="0" fontId="46" fillId="5" borderId="10" xfId="14" applyFont="1" applyFill="1" applyBorder="1" applyAlignment="1" applyProtection="1">
      <alignment horizontal="center" vertical="center" wrapText="1"/>
      <protection locked="0"/>
    </xf>
    <xf numFmtId="4" fontId="52" fillId="5" borderId="17" xfId="29" applyNumberFormat="1" applyFont="1" applyFill="1" applyBorder="1" applyAlignment="1" applyProtection="1">
      <alignment horizontal="right" vertical="center" wrapText="1"/>
    </xf>
    <xf numFmtId="4" fontId="53" fillId="0" borderId="0" xfId="29" applyNumberFormat="1" applyFont="1" applyFill="1" applyBorder="1" applyAlignment="1" applyProtection="1">
      <alignment wrapText="1"/>
    </xf>
    <xf numFmtId="0" fontId="55" fillId="0" borderId="0" xfId="29" applyNumberFormat="1" applyFont="1" applyFill="1" applyBorder="1" applyAlignment="1" applyProtection="1">
      <alignment wrapText="1"/>
    </xf>
    <xf numFmtId="0" fontId="43" fillId="0" borderId="17" xfId="32" applyFont="1" applyFill="1" applyBorder="1" applyAlignment="1">
      <alignment horizontal="left" vertical="center" wrapText="1"/>
    </xf>
    <xf numFmtId="0" fontId="42" fillId="0" borderId="10" xfId="14" applyFont="1" applyFill="1" applyBorder="1" applyAlignment="1" applyProtection="1">
      <alignment horizontal="center" vertical="center" wrapText="1"/>
      <protection locked="0"/>
    </xf>
    <xf numFmtId="4" fontId="42" fillId="0" borderId="17" xfId="29" applyNumberFormat="1" applyFont="1" applyFill="1" applyBorder="1" applyAlignment="1" applyProtection="1">
      <alignment horizontal="right" vertical="center" wrapText="1"/>
    </xf>
    <xf numFmtId="4" fontId="43" fillId="0" borderId="17" xfId="29" applyNumberFormat="1" applyFont="1" applyFill="1" applyBorder="1" applyAlignment="1" applyProtection="1">
      <alignment horizontal="right" vertical="center" wrapText="1"/>
    </xf>
    <xf numFmtId="0" fontId="53" fillId="0" borderId="0" xfId="29" applyFont="1" applyFill="1" applyAlignment="1">
      <alignment wrapText="1"/>
    </xf>
    <xf numFmtId="0" fontId="43" fillId="0" borderId="17" xfId="32" applyFont="1" applyBorder="1" applyAlignment="1">
      <alignment horizontal="left" vertical="center" wrapText="1"/>
    </xf>
    <xf numFmtId="4" fontId="42" fillId="0" borderId="17" xfId="29" applyNumberFormat="1" applyFont="1" applyFill="1" applyBorder="1" applyAlignment="1">
      <alignment horizontal="right" vertical="center" wrapText="1"/>
    </xf>
    <xf numFmtId="4" fontId="43" fillId="0" borderId="17" xfId="29" applyNumberFormat="1" applyFont="1" applyFill="1" applyBorder="1" applyAlignment="1">
      <alignment horizontal="right" vertical="center" wrapText="1"/>
    </xf>
    <xf numFmtId="0" fontId="52" fillId="5" borderId="17" xfId="32" applyFont="1" applyFill="1" applyBorder="1" applyAlignment="1">
      <alignment horizontal="left" vertical="center" wrapText="1"/>
    </xf>
    <xf numFmtId="0" fontId="52" fillId="5" borderId="10" xfId="29" applyFont="1" applyFill="1" applyBorder="1" applyAlignment="1">
      <alignment horizontal="left" vertical="center" wrapText="1"/>
    </xf>
    <xf numFmtId="0" fontId="55" fillId="0" borderId="0" xfId="29" applyFont="1" applyFill="1" applyAlignment="1">
      <alignment wrapText="1"/>
    </xf>
    <xf numFmtId="0" fontId="43" fillId="0" borderId="10" xfId="32" applyFont="1" applyFill="1" applyBorder="1" applyAlignment="1">
      <alignment horizontal="center" wrapText="1"/>
    </xf>
    <xf numFmtId="0" fontId="52" fillId="0" borderId="17" xfId="32" applyFont="1" applyBorder="1" applyAlignment="1">
      <alignment horizontal="left" vertical="center" wrapText="1"/>
    </xf>
    <xf numFmtId="0" fontId="52" fillId="0" borderId="10" xfId="32" applyFont="1" applyBorder="1" applyAlignment="1">
      <alignment horizontal="center" wrapText="1"/>
    </xf>
    <xf numFmtId="0" fontId="43" fillId="0" borderId="18" xfId="32" applyFont="1" applyFill="1" applyBorder="1" applyAlignment="1">
      <alignment horizontal="left" vertical="center" wrapText="1"/>
    </xf>
    <xf numFmtId="0" fontId="42" fillId="0" borderId="11" xfId="14" applyFont="1" applyFill="1" applyBorder="1" applyAlignment="1" applyProtection="1">
      <alignment horizontal="center" vertical="center" wrapText="1"/>
      <protection locked="0"/>
    </xf>
    <xf numFmtId="0" fontId="46" fillId="9" borderId="19" xfId="14" applyFont="1" applyFill="1" applyBorder="1" applyAlignment="1" applyProtection="1">
      <alignment horizontal="center" vertical="center" wrapText="1"/>
      <protection locked="0"/>
    </xf>
    <xf numFmtId="4" fontId="46" fillId="9" borderId="19" xfId="14" applyNumberFormat="1" applyFont="1" applyFill="1" applyBorder="1" applyAlignment="1" applyProtection="1">
      <alignment horizontal="right" vertical="center" wrapText="1"/>
      <protection locked="0"/>
    </xf>
    <xf numFmtId="4" fontId="46" fillId="9" borderId="22" xfId="14" applyNumberFormat="1" applyFont="1" applyFill="1" applyBorder="1" applyAlignment="1" applyProtection="1">
      <alignment horizontal="right" vertical="center" wrapText="1"/>
      <protection locked="0"/>
    </xf>
    <xf numFmtId="0" fontId="46" fillId="9" borderId="11" xfId="14" applyFont="1" applyFill="1" applyBorder="1" applyAlignment="1" applyProtection="1">
      <alignment horizontal="center" vertical="center" wrapText="1"/>
      <protection locked="0"/>
    </xf>
    <xf numFmtId="10" fontId="46" fillId="9" borderId="11" xfId="31" applyNumberFormat="1" applyFont="1" applyFill="1" applyBorder="1" applyAlignment="1" applyProtection="1">
      <alignment horizontal="right" vertical="center" wrapText="1"/>
      <protection locked="0"/>
    </xf>
    <xf numFmtId="0" fontId="52" fillId="5" borderId="17" xfId="32" applyFont="1" applyFill="1" applyBorder="1" applyAlignment="1">
      <alignment horizontal="left" wrapText="1"/>
    </xf>
    <xf numFmtId="0" fontId="52" fillId="0" borderId="17" xfId="32" applyFont="1" applyFill="1" applyBorder="1" applyAlignment="1">
      <alignment horizontal="left" vertical="center" wrapText="1"/>
    </xf>
    <xf numFmtId="0" fontId="46" fillId="0" borderId="10" xfId="14" applyFont="1" applyFill="1" applyBorder="1" applyAlignment="1" applyProtection="1">
      <alignment horizontal="center" vertical="center" wrapText="1"/>
      <protection locked="0"/>
    </xf>
    <xf numFmtId="0" fontId="43" fillId="0" borderId="10" xfId="7" applyFont="1" applyFill="1" applyBorder="1" applyAlignment="1">
      <alignment horizontal="left" vertical="center" wrapText="1"/>
    </xf>
    <xf numFmtId="4" fontId="46" fillId="5" borderId="17" xfId="29" applyNumberFormat="1" applyFont="1" applyFill="1" applyBorder="1" applyAlignment="1" applyProtection="1">
      <alignment horizontal="right" vertical="center" wrapText="1"/>
    </xf>
    <xf numFmtId="0" fontId="46" fillId="9" borderId="20" xfId="14" applyFont="1" applyFill="1" applyBorder="1" applyAlignment="1" applyProtection="1">
      <alignment horizontal="center" vertical="center" wrapText="1"/>
      <protection locked="0"/>
    </xf>
    <xf numFmtId="4" fontId="46" fillId="10" borderId="20" xfId="14" applyNumberFormat="1" applyFont="1" applyFill="1" applyBorder="1" applyAlignment="1" applyProtection="1">
      <alignment horizontal="right" vertical="center" wrapText="1"/>
      <protection locked="0"/>
    </xf>
    <xf numFmtId="4" fontId="46" fillId="10" borderId="24" xfId="14" applyNumberFormat="1" applyFont="1" applyFill="1" applyBorder="1" applyAlignment="1" applyProtection="1">
      <alignment horizontal="right" vertical="center" wrapText="1"/>
      <protection locked="0"/>
    </xf>
    <xf numFmtId="0" fontId="46" fillId="9" borderId="10" xfId="14" applyFont="1" applyFill="1" applyBorder="1" applyAlignment="1" applyProtection="1">
      <alignment horizontal="left" vertical="center" wrapText="1"/>
      <protection locked="0"/>
    </xf>
    <xf numFmtId="0" fontId="46" fillId="9" borderId="17" xfId="14" applyFont="1" applyFill="1" applyBorder="1" applyAlignment="1" applyProtection="1">
      <alignment horizontal="center" vertical="center" wrapText="1"/>
      <protection locked="0"/>
    </xf>
    <xf numFmtId="10" fontId="46" fillId="9" borderId="17" xfId="31" applyNumberFormat="1" applyFont="1" applyFill="1" applyBorder="1" applyAlignment="1" applyProtection="1">
      <alignment horizontal="right" vertical="center" wrapText="1"/>
      <protection locked="0"/>
    </xf>
    <xf numFmtId="0" fontId="43" fillId="0" borderId="21" xfId="30" applyFont="1" applyFill="1" applyBorder="1" applyAlignment="1">
      <alignment wrapText="1"/>
    </xf>
    <xf numFmtId="0" fontId="43" fillId="0" borderId="21" xfId="29" applyNumberFormat="1" applyFont="1" applyFill="1" applyBorder="1" applyAlignment="1" applyProtection="1">
      <alignment wrapText="1"/>
    </xf>
    <xf numFmtId="167" fontId="43" fillId="0" borderId="21" xfId="29" applyNumberFormat="1" applyFont="1" applyFill="1" applyBorder="1" applyAlignment="1" applyProtection="1">
      <alignment horizontal="right" vertical="center" wrapText="1"/>
    </xf>
    <xf numFmtId="167" fontId="43" fillId="0" borderId="23" xfId="29" applyNumberFormat="1" applyFont="1" applyFill="1" applyBorder="1" applyAlignment="1" applyProtection="1">
      <alignment horizontal="right" vertical="center" wrapText="1"/>
    </xf>
    <xf numFmtId="0" fontId="49" fillId="0" borderId="0" xfId="0" applyFont="1" applyAlignment="1">
      <alignment wrapText="1"/>
    </xf>
    <xf numFmtId="165" fontId="55" fillId="0" borderId="0" xfId="29" applyNumberFormat="1" applyFont="1" applyFill="1" applyBorder="1" applyAlignment="1" applyProtection="1">
      <alignment wrapText="1"/>
    </xf>
    <xf numFmtId="166" fontId="53" fillId="0" borderId="0" xfId="2" applyNumberFormat="1" applyFont="1" applyFill="1" applyBorder="1" applyAlignment="1" applyProtection="1">
      <alignment wrapText="1"/>
    </xf>
    <xf numFmtId="10" fontId="53" fillId="0" borderId="0" xfId="29" applyNumberFormat="1" applyFont="1" applyFill="1" applyBorder="1" applyAlignment="1" applyProtection="1">
      <alignment wrapText="1"/>
    </xf>
    <xf numFmtId="0" fontId="0" fillId="0" borderId="0" xfId="0" applyFill="1" applyBorder="1" applyAlignment="1">
      <alignment wrapText="1"/>
    </xf>
    <xf numFmtId="165" fontId="53" fillId="0" borderId="0" xfId="29" applyNumberFormat="1" applyFont="1" applyFill="1" applyBorder="1" applyAlignment="1" applyProtection="1">
      <alignment wrapText="1"/>
    </xf>
    <xf numFmtId="0" fontId="43" fillId="0" borderId="12" xfId="0" applyFont="1" applyFill="1" applyBorder="1" applyAlignment="1">
      <alignment horizontal="left" indent="3"/>
    </xf>
    <xf numFmtId="0" fontId="43" fillId="0" borderId="17" xfId="0" applyFont="1" applyFill="1" applyBorder="1" applyAlignment="1">
      <alignment horizontal="center"/>
    </xf>
    <xf numFmtId="0" fontId="43" fillId="0" borderId="17" xfId="0" applyFont="1" applyBorder="1" applyAlignment="1">
      <alignment horizontal="center"/>
    </xf>
    <xf numFmtId="0" fontId="43" fillId="0" borderId="12" xfId="0" applyFont="1" applyFill="1" applyBorder="1" applyAlignment="1">
      <alignment horizontal="left" indent="1"/>
    </xf>
    <xf numFmtId="0" fontId="37" fillId="0" borderId="0" xfId="0" applyFont="1" applyBorder="1"/>
    <xf numFmtId="0" fontId="32" fillId="0" borderId="2" xfId="0" applyFont="1" applyBorder="1" applyAlignment="1">
      <alignment vertical="center"/>
    </xf>
    <xf numFmtId="0" fontId="60" fillId="0" borderId="0" xfId="0" applyFont="1" applyAlignment="1">
      <alignment vertical="center"/>
    </xf>
    <xf numFmtId="0" fontId="35" fillId="0" borderId="0" xfId="0" applyFont="1" applyBorder="1" applyAlignment="1">
      <alignment horizontal="center"/>
    </xf>
    <xf numFmtId="0" fontId="13" fillId="0" borderId="0" xfId="288"/>
    <xf numFmtId="0" fontId="72" fillId="0" borderId="0" xfId="288" applyFont="1" applyAlignment="1">
      <alignment horizontal="center" vertical="center" wrapText="1"/>
    </xf>
    <xf numFmtId="0" fontId="34" fillId="0" borderId="0" xfId="289" applyAlignment="1">
      <alignment horizontal="right"/>
    </xf>
    <xf numFmtId="0" fontId="13" fillId="0" borderId="0" xfId="288" applyAlignment="1">
      <alignment vertical="center" wrapText="1"/>
    </xf>
    <xf numFmtId="165" fontId="13" fillId="0" borderId="0" xfId="288" applyNumberFormat="1"/>
    <xf numFmtId="0" fontId="47" fillId="0" borderId="0" xfId="14"/>
    <xf numFmtId="0" fontId="120" fillId="0" borderId="0" xfId="288" applyFont="1" applyAlignment="1">
      <alignment horizontal="right"/>
    </xf>
    <xf numFmtId="14" fontId="13" fillId="0" borderId="0" xfId="288" applyNumberFormat="1" applyAlignment="1">
      <alignment vertical="center" wrapText="1"/>
    </xf>
    <xf numFmtId="0" fontId="34" fillId="38" borderId="0" xfId="289" applyFill="1" applyAlignment="1">
      <alignment horizontal="right"/>
    </xf>
    <xf numFmtId="0" fontId="13" fillId="38" borderId="0" xfId="288" applyFill="1" applyAlignment="1">
      <alignment vertical="center" wrapText="1"/>
    </xf>
    <xf numFmtId="165" fontId="13" fillId="38" borderId="0" xfId="288" applyNumberFormat="1" applyFill="1"/>
    <xf numFmtId="165" fontId="13" fillId="0" borderId="0" xfId="288" applyNumberFormat="1" applyAlignment="1">
      <alignment horizontal="left"/>
    </xf>
    <xf numFmtId="165" fontId="13" fillId="0" borderId="0" xfId="288" applyNumberFormat="1" applyAlignment="1">
      <alignment horizontal="right"/>
    </xf>
    <xf numFmtId="165" fontId="13" fillId="38" borderId="0" xfId="288" applyNumberFormat="1" applyFill="1" applyAlignment="1">
      <alignment horizontal="right"/>
    </xf>
    <xf numFmtId="0" fontId="53" fillId="0" borderId="0" xfId="29" applyNumberFormat="1" applyFont="1" applyFill="1" applyBorder="1" applyAlignment="1" applyProtection="1">
      <alignment horizontal="center" wrapText="1"/>
    </xf>
    <xf numFmtId="0" fontId="65" fillId="8" borderId="0" xfId="29" applyFont="1" applyFill="1" applyBorder="1" applyAlignment="1">
      <alignment vertical="center" wrapText="1"/>
    </xf>
    <xf numFmtId="0" fontId="122" fillId="0" borderId="0" xfId="29" applyNumberFormat="1" applyFont="1" applyFill="1" applyBorder="1" applyAlignment="1" applyProtection="1">
      <alignment horizontal="center" wrapText="1"/>
    </xf>
    <xf numFmtId="0" fontId="52" fillId="5" borderId="17" xfId="126" applyFont="1" applyFill="1" applyBorder="1" applyAlignment="1">
      <alignment horizontal="left"/>
    </xf>
    <xf numFmtId="0" fontId="43" fillId="5" borderId="10" xfId="32" applyFont="1" applyFill="1" applyBorder="1" applyAlignment="1">
      <alignment horizontal="left" vertical="center" wrapText="1"/>
    </xf>
    <xf numFmtId="0" fontId="42" fillId="5" borderId="10" xfId="14" applyFont="1" applyFill="1" applyBorder="1" applyAlignment="1" applyProtection="1">
      <alignment horizontal="center" vertical="center" wrapText="1"/>
      <protection locked="0"/>
    </xf>
    <xf numFmtId="4" fontId="43" fillId="5" borderId="17" xfId="29" applyNumberFormat="1" applyFont="1" applyFill="1" applyBorder="1" applyAlignment="1" applyProtection="1">
      <alignment horizontal="right" vertical="center" wrapText="1"/>
    </xf>
    <xf numFmtId="10" fontId="46" fillId="9" borderId="18" xfId="31" applyNumberFormat="1" applyFont="1" applyFill="1" applyBorder="1" applyAlignment="1" applyProtection="1">
      <alignment horizontal="right" vertical="center" wrapText="1"/>
      <protection locked="0"/>
    </xf>
    <xf numFmtId="165" fontId="35" fillId="0" borderId="0" xfId="0" applyNumberFormat="1" applyFont="1" applyAlignment="1">
      <alignment horizontal="center"/>
    </xf>
    <xf numFmtId="0" fontId="37" fillId="0" borderId="40" xfId="0" applyFont="1" applyBorder="1"/>
    <xf numFmtId="0" fontId="35" fillId="0" borderId="40" xfId="0" applyFont="1" applyBorder="1"/>
    <xf numFmtId="168" fontId="53" fillId="0" borderId="0" xfId="29" applyNumberFormat="1" applyFont="1" applyFill="1" applyBorder="1" applyAlignment="1" applyProtection="1">
      <alignment wrapText="1"/>
    </xf>
    <xf numFmtId="0" fontId="35" fillId="0" borderId="0" xfId="167" applyFont="1"/>
    <xf numFmtId="0" fontId="57" fillId="0" borderId="0" xfId="167" applyFont="1" applyBorder="1" applyAlignment="1">
      <alignment horizontal="left"/>
    </xf>
    <xf numFmtId="0" fontId="35" fillId="0" borderId="0" xfId="167" applyFont="1" applyBorder="1"/>
    <xf numFmtId="0" fontId="39" fillId="0" borderId="0" xfId="0" applyFont="1"/>
    <xf numFmtId="0" fontId="32" fillId="0" borderId="0" xfId="0" applyFont="1" applyBorder="1" applyAlignment="1">
      <alignment horizontal="center" vertical="center"/>
    </xf>
    <xf numFmtId="0" fontId="60" fillId="0" borderId="1" xfId="0" applyFont="1" applyBorder="1" applyAlignment="1">
      <alignment vertical="center"/>
    </xf>
    <xf numFmtId="0" fontId="57" fillId="0" borderId="0" xfId="0" applyFont="1" applyAlignment="1"/>
    <xf numFmtId="0" fontId="60" fillId="0" borderId="0" xfId="0" applyFont="1" applyBorder="1" applyAlignment="1">
      <alignment vertical="center"/>
    </xf>
    <xf numFmtId="0" fontId="38" fillId="0" borderId="0" xfId="0" applyFont="1" applyBorder="1" applyAlignment="1">
      <alignment horizontal="right" vertical="center"/>
    </xf>
    <xf numFmtId="0" fontId="32" fillId="0" borderId="0" xfId="0" applyFont="1" applyBorder="1" applyAlignment="1">
      <alignment vertical="center"/>
    </xf>
    <xf numFmtId="0" fontId="33" fillId="0" borderId="1" xfId="0" applyFont="1" applyBorder="1" applyAlignment="1">
      <alignment horizontal="center" vertical="center"/>
    </xf>
    <xf numFmtId="0" fontId="35" fillId="0" borderId="8" xfId="0" applyFont="1" applyFill="1" applyBorder="1" applyAlignment="1">
      <alignment horizontal="center" vertical="center" wrapText="1"/>
    </xf>
    <xf numFmtId="0" fontId="42" fillId="0" borderId="0" xfId="0" applyFont="1"/>
    <xf numFmtId="0" fontId="63" fillId="0" borderId="0" xfId="1" applyFont="1" applyAlignment="1">
      <alignment wrapText="1"/>
    </xf>
    <xf numFmtId="0" fontId="62" fillId="3" borderId="0" xfId="0" applyFont="1" applyFill="1" applyAlignment="1">
      <alignment wrapText="1"/>
    </xf>
    <xf numFmtId="0" fontId="73" fillId="0" borderId="0" xfId="0" applyFont="1" applyAlignment="1">
      <alignment wrapText="1"/>
    </xf>
    <xf numFmtId="0" fontId="35" fillId="11" borderId="9" xfId="0" applyFont="1" applyFill="1" applyBorder="1" applyAlignment="1">
      <alignment horizontal="center" vertical="center" wrapText="1"/>
    </xf>
    <xf numFmtId="0" fontId="123" fillId="0" borderId="0" xfId="1" applyFont="1" applyFill="1" applyAlignment="1">
      <alignment wrapText="1"/>
    </xf>
    <xf numFmtId="0" fontId="35" fillId="11"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0" xfId="1" applyFont="1" applyFill="1" applyAlignment="1">
      <alignment wrapText="1"/>
    </xf>
    <xf numFmtId="0" fontId="35" fillId="0" borderId="0" xfId="0" applyFont="1" applyFill="1" applyAlignment="1">
      <alignment wrapText="1"/>
    </xf>
    <xf numFmtId="0" fontId="124" fillId="0" borderId="0" xfId="1" applyFont="1" applyFill="1" applyAlignment="1">
      <alignment vertical="center" wrapText="1"/>
    </xf>
    <xf numFmtId="0" fontId="73" fillId="0" borderId="0" xfId="0" applyFont="1" applyAlignment="1">
      <alignment vertical="center" wrapText="1"/>
    </xf>
    <xf numFmtId="0" fontId="35" fillId="0" borderId="13" xfId="0" applyFont="1" applyBorder="1"/>
    <xf numFmtId="0" fontId="53" fillId="0" borderId="0" xfId="29" applyNumberFormat="1" applyFont="1" applyFill="1" applyBorder="1" applyAlignment="1" applyProtection="1">
      <alignment horizontal="center" wrapText="1"/>
    </xf>
    <xf numFmtId="0" fontId="32" fillId="0" borderId="2" xfId="0" applyFont="1" applyBorder="1" applyAlignment="1">
      <alignment vertical="center" wrapText="1"/>
    </xf>
    <xf numFmtId="4" fontId="52" fillId="5" borderId="0" xfId="29" applyNumberFormat="1" applyFont="1" applyFill="1" applyBorder="1" applyAlignment="1" applyProtection="1">
      <alignment horizontal="right" vertical="center" wrapText="1"/>
    </xf>
    <xf numFmtId="4" fontId="43" fillId="0" borderId="0" xfId="29" applyNumberFormat="1" applyFont="1" applyFill="1" applyBorder="1" applyAlignment="1" applyProtection="1">
      <alignment horizontal="right" vertical="center" wrapText="1"/>
    </xf>
    <xf numFmtId="4" fontId="42" fillId="0" borderId="0" xfId="29" applyNumberFormat="1" applyFont="1" applyFill="1" applyBorder="1" applyAlignment="1" applyProtection="1">
      <alignment horizontal="right" vertical="center" wrapText="1"/>
    </xf>
    <xf numFmtId="167" fontId="43" fillId="0" borderId="25" xfId="34" applyNumberFormat="1" applyFont="1" applyFill="1" applyBorder="1" applyAlignment="1">
      <alignment wrapText="1"/>
    </xf>
    <xf numFmtId="1" fontId="84" fillId="0" borderId="23" xfId="29" applyNumberFormat="1" applyFont="1" applyFill="1" applyBorder="1" applyAlignment="1" applyProtection="1">
      <alignment horizontal="center"/>
    </xf>
    <xf numFmtId="0" fontId="57" fillId="0" borderId="40" xfId="167" applyFont="1" applyBorder="1" applyAlignment="1">
      <alignment horizontal="left"/>
    </xf>
    <xf numFmtId="0" fontId="34" fillId="0" borderId="0" xfId="0" applyFont="1"/>
    <xf numFmtId="165" fontId="35" fillId="0" borderId="0" xfId="0" applyNumberFormat="1" applyFont="1" applyBorder="1" applyAlignment="1">
      <alignment horizontal="center"/>
    </xf>
    <xf numFmtId="165" fontId="37" fillId="0" borderId="7" xfId="0" applyNumberFormat="1" applyFont="1" applyBorder="1"/>
    <xf numFmtId="0" fontId="35" fillId="0" borderId="13" xfId="0" applyFont="1" applyBorder="1" applyAlignment="1">
      <alignment horizontal="right"/>
    </xf>
    <xf numFmtId="0" fontId="60" fillId="0" borderId="0" xfId="0" applyFont="1" applyBorder="1" applyAlignment="1">
      <alignment horizontal="left" vertical="center" wrapText="1"/>
    </xf>
    <xf numFmtId="0" fontId="39" fillId="0" borderId="0" xfId="0" applyFont="1" applyBorder="1" applyAlignment="1">
      <alignment horizontal="center" vertical="center" wrapText="1"/>
    </xf>
    <xf numFmtId="0" fontId="37" fillId="0" borderId="0" xfId="0" applyFont="1" applyBorder="1" applyAlignment="1">
      <alignment vertical="center" wrapText="1"/>
    </xf>
    <xf numFmtId="0" fontId="39" fillId="0" borderId="0" xfId="0" applyFont="1" applyBorder="1" applyAlignment="1">
      <alignment horizontal="right" vertical="center" wrapText="1"/>
    </xf>
    <xf numFmtId="0" fontId="39" fillId="0" borderId="0" xfId="0" applyFont="1" applyBorder="1" applyAlignment="1">
      <alignment horizontal="right"/>
    </xf>
    <xf numFmtId="0" fontId="39" fillId="0" borderId="0" xfId="167" applyFont="1"/>
    <xf numFmtId="0" fontId="126" fillId="0" borderId="15" xfId="0" applyFont="1" applyBorder="1" applyAlignment="1">
      <alignment horizontal="center" vertical="center"/>
    </xf>
    <xf numFmtId="0" fontId="126" fillId="0" borderId="0" xfId="0" applyFont="1" applyAlignment="1">
      <alignment horizontal="center" vertical="center"/>
    </xf>
    <xf numFmtId="0" fontId="125" fillId="0" borderId="3" xfId="0" applyFont="1" applyBorder="1" applyAlignment="1">
      <alignment vertical="center" wrapText="1"/>
    </xf>
    <xf numFmtId="0" fontId="126" fillId="0" borderId="0" xfId="0" applyFont="1" applyAlignment="1">
      <alignment vertical="center" wrapText="1"/>
    </xf>
    <xf numFmtId="0" fontId="126" fillId="0" borderId="40" xfId="0" applyFont="1" applyBorder="1" applyAlignment="1">
      <alignment vertical="center"/>
    </xf>
    <xf numFmtId="0" fontId="125" fillId="0" borderId="0" xfId="0" applyFont="1" applyAlignment="1">
      <alignment vertical="center"/>
    </xf>
    <xf numFmtId="0" fontId="126" fillId="0" borderId="0" xfId="0" applyFont="1" applyAlignment="1">
      <alignment vertical="center"/>
    </xf>
    <xf numFmtId="0" fontId="125" fillId="0" borderId="40" xfId="0" applyFont="1" applyBorder="1" applyAlignment="1">
      <alignment vertical="center"/>
    </xf>
    <xf numFmtId="0" fontId="126" fillId="0" borderId="14" xfId="0" applyFont="1" applyBorder="1" applyAlignment="1">
      <alignment horizontal="center" vertical="center"/>
    </xf>
    <xf numFmtId="0" fontId="16" fillId="0" borderId="0" xfId="0" applyFont="1" applyAlignment="1">
      <alignment vertical="center"/>
    </xf>
    <xf numFmtId="0" fontId="57" fillId="0" borderId="0" xfId="0" applyFont="1" applyBorder="1"/>
    <xf numFmtId="0" fontId="32" fillId="0" borderId="2" xfId="0" applyFont="1" applyBorder="1" applyAlignment="1">
      <alignment horizontal="center" vertical="center"/>
    </xf>
    <xf numFmtId="0" fontId="57" fillId="0" borderId="0" xfId="0" applyFont="1" applyAlignment="1"/>
    <xf numFmtId="0" fontId="33" fillId="0" borderId="0" xfId="0" applyFont="1" applyAlignment="1">
      <alignment horizontal="center" vertical="center" wrapText="1"/>
    </xf>
    <xf numFmtId="0" fontId="35" fillId="0" borderId="0" xfId="0" applyFont="1" applyAlignment="1">
      <alignment vertical="center" wrapText="1"/>
    </xf>
    <xf numFmtId="0" fontId="49" fillId="0" borderId="0" xfId="0" applyFont="1"/>
    <xf numFmtId="0" fontId="71" fillId="0" borderId="0" xfId="0" applyFont="1"/>
    <xf numFmtId="1" fontId="33" fillId="0" borderId="0" xfId="0" applyNumberFormat="1" applyFont="1" applyAlignment="1">
      <alignment horizontal="center" vertical="center"/>
    </xf>
    <xf numFmtId="0" fontId="35" fillId="0" borderId="0" xfId="0" applyFont="1" applyAlignment="1">
      <alignment horizontal="center"/>
    </xf>
    <xf numFmtId="0" fontId="120" fillId="0" borderId="0" xfId="0" applyFont="1" applyBorder="1" applyAlignment="1">
      <alignment vertical="center"/>
    </xf>
    <xf numFmtId="165" fontId="125" fillId="0" borderId="40" xfId="0" applyNumberFormat="1" applyFont="1" applyBorder="1" applyAlignment="1">
      <alignment horizontal="center" vertical="center"/>
    </xf>
    <xf numFmtId="165" fontId="125" fillId="0" borderId="3" xfId="0" applyNumberFormat="1" applyFont="1" applyBorder="1" applyAlignment="1">
      <alignment horizontal="center" vertical="center" wrapText="1"/>
    </xf>
    <xf numFmtId="165" fontId="125" fillId="0" borderId="14" xfId="0" applyNumberFormat="1" applyFont="1" applyBorder="1" applyAlignment="1">
      <alignment horizontal="center" vertical="center" wrapText="1"/>
    </xf>
    <xf numFmtId="165" fontId="126" fillId="0" borderId="15" xfId="0" applyNumberFormat="1" applyFont="1" applyBorder="1" applyAlignment="1">
      <alignment horizontal="center" vertical="center"/>
    </xf>
    <xf numFmtId="165" fontId="126" fillId="0" borderId="0" xfId="0" applyNumberFormat="1" applyFont="1" applyAlignment="1">
      <alignment horizontal="center" vertical="center" wrapText="1"/>
    </xf>
    <xf numFmtId="165" fontId="126" fillId="0" borderId="15" xfId="0" applyNumberFormat="1" applyFont="1" applyBorder="1" applyAlignment="1">
      <alignment horizontal="center" vertical="center" wrapText="1"/>
    </xf>
    <xf numFmtId="165" fontId="126" fillId="0" borderId="16" xfId="0" applyNumberFormat="1" applyFont="1" applyBorder="1" applyAlignment="1">
      <alignment horizontal="center" vertical="center"/>
    </xf>
    <xf numFmtId="165" fontId="126" fillId="0" borderId="40" xfId="0" applyNumberFormat="1" applyFont="1" applyBorder="1" applyAlignment="1">
      <alignment horizontal="center" vertical="center"/>
    </xf>
    <xf numFmtId="165" fontId="125" fillId="0" borderId="15" xfId="0" applyNumberFormat="1" applyFont="1" applyBorder="1" applyAlignment="1">
      <alignment horizontal="center" vertical="center"/>
    </xf>
    <xf numFmtId="165" fontId="125" fillId="0" borderId="0" xfId="0" applyNumberFormat="1" applyFont="1" applyAlignment="1">
      <alignment horizontal="center" vertical="center"/>
    </xf>
    <xf numFmtId="165" fontId="126" fillId="0" borderId="0" xfId="0" applyNumberFormat="1" applyFont="1" applyAlignment="1">
      <alignment horizontal="center" vertical="center"/>
    </xf>
    <xf numFmtId="165" fontId="125" fillId="0" borderId="42" xfId="0" applyNumberFormat="1" applyFont="1" applyBorder="1" applyAlignment="1">
      <alignment horizontal="center" vertical="center"/>
    </xf>
    <xf numFmtId="0" fontId="39" fillId="0" borderId="0" xfId="32" applyFont="1" applyFill="1" applyBorder="1"/>
    <xf numFmtId="0" fontId="39" fillId="0" borderId="0" xfId="32" applyFont="1" applyBorder="1"/>
    <xf numFmtId="0" fontId="53" fillId="0" borderId="0" xfId="29" applyNumberFormat="1" applyFont="1" applyFill="1" applyBorder="1" applyAlignment="1" applyProtection="1">
      <alignment horizontal="center" wrapText="1"/>
    </xf>
    <xf numFmtId="0" fontId="57" fillId="0" borderId="0" xfId="167" applyFont="1" applyBorder="1" applyAlignment="1">
      <alignment horizontal="left"/>
    </xf>
    <xf numFmtId="0" fontId="37" fillId="0" borderId="0" xfId="0" applyFont="1" applyBorder="1" applyAlignment="1">
      <alignment horizontal="center"/>
    </xf>
    <xf numFmtId="0" fontId="35" fillId="0" borderId="0" xfId="167" applyFont="1" applyBorder="1" applyAlignment="1">
      <alignment horizontal="center"/>
    </xf>
    <xf numFmtId="0" fontId="16" fillId="0" borderId="0" xfId="0" applyFont="1"/>
    <xf numFmtId="0" fontId="39" fillId="0" borderId="0" xfId="0" applyFont="1" applyAlignment="1">
      <alignment vertical="center" wrapText="1"/>
    </xf>
    <xf numFmtId="0" fontId="32" fillId="0" borderId="40" xfId="0" applyFont="1" applyBorder="1" applyAlignment="1">
      <alignment horizontal="center" vertical="center" wrapText="1"/>
    </xf>
    <xf numFmtId="0" fontId="39" fillId="0" borderId="0" xfId="0" applyFont="1" applyAlignment="1">
      <alignment horizontal="left" wrapText="1"/>
    </xf>
    <xf numFmtId="165" fontId="49" fillId="0" borderId="0" xfId="0" applyNumberFormat="1" applyFont="1" applyAlignment="1">
      <alignment horizontal="center"/>
    </xf>
    <xf numFmtId="0" fontId="37" fillId="0" borderId="43" xfId="0" applyFont="1" applyBorder="1" applyAlignment="1">
      <alignment horizontal="left" vertical="center" indent="1"/>
    </xf>
    <xf numFmtId="0" fontId="71" fillId="0" borderId="0" xfId="0" applyFont="1" applyBorder="1" applyAlignment="1">
      <alignment vertical="center"/>
    </xf>
    <xf numFmtId="0" fontId="60" fillId="0" borderId="1" xfId="0" applyFont="1" applyBorder="1" applyAlignment="1">
      <alignment vertical="center"/>
    </xf>
    <xf numFmtId="0" fontId="32" fillId="0" borderId="2" xfId="0" applyFont="1" applyBorder="1" applyAlignment="1">
      <alignment horizontal="center" vertical="center"/>
    </xf>
    <xf numFmtId="0" fontId="60" fillId="0" borderId="0" xfId="0" applyFont="1" applyBorder="1" applyAlignment="1">
      <alignment vertical="center"/>
    </xf>
    <xf numFmtId="165" fontId="33" fillId="0" borderId="0" xfId="0" applyNumberFormat="1" applyFont="1" applyAlignment="1">
      <alignment horizontal="center" vertical="center"/>
    </xf>
    <xf numFmtId="0" fontId="134" fillId="0" borderId="0" xfId="0" applyFont="1"/>
    <xf numFmtId="0" fontId="133" fillId="0" borderId="1" xfId="0" applyFont="1" applyBorder="1" applyAlignment="1">
      <alignment vertical="center"/>
    </xf>
    <xf numFmtId="0" fontId="133" fillId="0" borderId="1" xfId="0" applyFont="1" applyBorder="1" applyAlignment="1">
      <alignment horizontal="center" vertical="center"/>
    </xf>
    <xf numFmtId="0" fontId="132" fillId="0" borderId="0" xfId="0" applyFont="1" applyAlignment="1">
      <alignment vertical="center"/>
    </xf>
    <xf numFmtId="0" fontId="132" fillId="0" borderId="1" xfId="0" applyFont="1" applyBorder="1" applyAlignment="1">
      <alignment vertical="center" textRotation="90"/>
    </xf>
    <xf numFmtId="0" fontId="133" fillId="0" borderId="0" xfId="0" applyFont="1" applyAlignment="1">
      <alignment vertical="center"/>
    </xf>
    <xf numFmtId="0" fontId="132" fillId="0" borderId="0" xfId="0" applyFont="1" applyFill="1" applyAlignment="1">
      <alignment vertical="center"/>
    </xf>
    <xf numFmtId="1" fontId="132" fillId="0" borderId="0" xfId="0" applyNumberFormat="1" applyFont="1" applyFill="1" applyAlignment="1">
      <alignment horizontal="center" vertical="center"/>
    </xf>
    <xf numFmtId="0" fontId="132" fillId="0" borderId="0" xfId="0" applyFont="1" applyFill="1" applyAlignment="1">
      <alignment horizontal="center" vertical="center"/>
    </xf>
    <xf numFmtId="0" fontId="132" fillId="0" borderId="1" xfId="0" applyFont="1" applyFill="1" applyBorder="1" applyAlignment="1">
      <alignment vertical="center"/>
    </xf>
    <xf numFmtId="0" fontId="132"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133" fillId="0" borderId="44" xfId="0" applyFont="1" applyBorder="1" applyAlignment="1">
      <alignment vertical="center"/>
    </xf>
    <xf numFmtId="1" fontId="133" fillId="0" borderId="44" xfId="0" applyNumberFormat="1" applyFont="1" applyBorder="1" applyAlignment="1">
      <alignment horizontal="center" vertical="center"/>
    </xf>
    <xf numFmtId="0" fontId="132" fillId="5" borderId="0" xfId="0" applyFont="1" applyFill="1" applyAlignment="1">
      <alignment vertical="center"/>
    </xf>
    <xf numFmtId="0" fontId="132" fillId="5" borderId="0" xfId="0" applyFont="1" applyFill="1" applyAlignment="1">
      <alignment horizontal="center" vertical="center"/>
    </xf>
    <xf numFmtId="1" fontId="132" fillId="5" borderId="0" xfId="0" applyNumberFormat="1" applyFont="1" applyFill="1" applyAlignment="1">
      <alignment horizontal="center" vertical="center"/>
    </xf>
    <xf numFmtId="0" fontId="132" fillId="5" borderId="0" xfId="0" applyFont="1" applyFill="1" applyAlignment="1">
      <alignment horizontal="center" vertical="center" wrapText="1"/>
    </xf>
    <xf numFmtId="0" fontId="132" fillId="5" borderId="1" xfId="0" applyFont="1" applyFill="1" applyBorder="1" applyAlignment="1">
      <alignment vertical="center"/>
    </xf>
    <xf numFmtId="0" fontId="132" fillId="5" borderId="1" xfId="0" applyFont="1" applyFill="1" applyBorder="1" applyAlignment="1">
      <alignment horizontal="center" vertical="center"/>
    </xf>
    <xf numFmtId="0" fontId="132" fillId="5" borderId="1" xfId="0" applyFont="1" applyFill="1" applyBorder="1" applyAlignment="1">
      <alignment horizontal="center" vertical="center" wrapText="1"/>
    </xf>
    <xf numFmtId="0" fontId="34" fillId="0" borderId="0" xfId="0" applyFont="1" applyAlignment="1">
      <alignment vertical="center"/>
    </xf>
    <xf numFmtId="0" fontId="70" fillId="0" borderId="0" xfId="0" applyFont="1" applyAlignment="1">
      <alignment horizontal="center" vertical="center" wrapText="1"/>
    </xf>
    <xf numFmtId="0" fontId="70" fillId="0" borderId="5" xfId="0" applyFont="1" applyBorder="1" applyAlignment="1">
      <alignment horizontal="center" vertical="center" wrapText="1"/>
    </xf>
    <xf numFmtId="0" fontId="70" fillId="0" borderId="0" xfId="0" applyFont="1" applyAlignment="1">
      <alignment vertical="center" wrapText="1"/>
    </xf>
    <xf numFmtId="1" fontId="33" fillId="0" borderId="0" xfId="0" applyNumberFormat="1" applyFont="1" applyFill="1" applyAlignment="1">
      <alignment horizontal="center" vertical="center"/>
    </xf>
    <xf numFmtId="0" fontId="135" fillId="0" borderId="48" xfId="0" applyFont="1" applyBorder="1" applyAlignment="1">
      <alignment vertical="center" wrapText="1"/>
    </xf>
    <xf numFmtId="0" fontId="135" fillId="0" borderId="48" xfId="0" applyFont="1" applyBorder="1" applyAlignment="1">
      <alignment horizontal="center" vertical="center" wrapText="1"/>
    </xf>
    <xf numFmtId="0" fontId="37" fillId="0" borderId="0" xfId="0" applyFont="1" applyBorder="1" applyAlignment="1">
      <alignment horizontal="center" vertical="center"/>
    </xf>
    <xf numFmtId="165" fontId="33" fillId="0" borderId="0" xfId="0" applyNumberFormat="1" applyFont="1" applyAlignment="1">
      <alignment horizontal="center" vertical="center" wrapText="1"/>
    </xf>
    <xf numFmtId="165" fontId="33" fillId="0" borderId="40" xfId="0" applyNumberFormat="1" applyFont="1" applyBorder="1" applyAlignment="1">
      <alignment horizontal="center" vertical="center" wrapText="1"/>
    </xf>
    <xf numFmtId="0" fontId="37" fillId="0" borderId="5" xfId="0" applyFont="1" applyBorder="1" applyAlignment="1">
      <alignment vertical="center" wrapText="1"/>
    </xf>
    <xf numFmtId="0" fontId="137" fillId="0" borderId="5" xfId="0" applyFont="1" applyBorder="1" applyAlignment="1">
      <alignment horizontal="center" vertical="center" wrapText="1"/>
    </xf>
    <xf numFmtId="0" fontId="138" fillId="0" borderId="0" xfId="0" applyFont="1" applyAlignment="1">
      <alignment vertical="center" wrapText="1"/>
    </xf>
    <xf numFmtId="0" fontId="70" fillId="0" borderId="0" xfId="0" applyFont="1" applyAlignment="1">
      <alignment horizontal="left" vertical="center" wrapText="1" indent="1"/>
    </xf>
    <xf numFmtId="0" fontId="71" fillId="0" borderId="0" xfId="0" applyFont="1" applyAlignment="1">
      <alignment horizontal="left" vertical="center" wrapText="1" indent="2"/>
    </xf>
    <xf numFmtId="0" fontId="71" fillId="0" borderId="0" xfId="0" applyFont="1" applyAlignment="1">
      <alignment horizontal="center" vertical="center" wrapText="1"/>
    </xf>
    <xf numFmtId="0" fontId="70" fillId="0" borderId="5" xfId="0" applyFont="1" applyBorder="1" applyAlignment="1">
      <alignment horizontal="left" vertical="center" wrapText="1" indent="1"/>
    </xf>
    <xf numFmtId="0" fontId="138" fillId="0" borderId="0" xfId="0" applyFont="1" applyAlignment="1">
      <alignment horizontal="center" vertical="center" wrapText="1"/>
    </xf>
    <xf numFmtId="0" fontId="33" fillId="0" borderId="0" xfId="0" applyFont="1" applyAlignment="1">
      <alignment horizontal="left" vertical="top" wrapText="1"/>
    </xf>
    <xf numFmtId="0" fontId="35" fillId="0" borderId="0" xfId="0" applyFont="1" applyFill="1" applyAlignment="1">
      <alignment vertical="center" wrapText="1"/>
    </xf>
    <xf numFmtId="0" fontId="34" fillId="0" borderId="0" xfId="0" applyFont="1" applyFill="1" applyBorder="1" applyAlignment="1">
      <alignment vertical="top"/>
    </xf>
    <xf numFmtId="0" fontId="34" fillId="0" borderId="0" xfId="0" applyFont="1" applyFill="1" applyBorder="1" applyAlignment="1">
      <alignment horizontal="left"/>
    </xf>
    <xf numFmtId="0" fontId="34" fillId="0" borderId="0" xfId="0" applyFont="1" applyFill="1" applyBorder="1" applyAlignment="1">
      <alignment horizontal="left" vertical="top"/>
    </xf>
    <xf numFmtId="0" fontId="42" fillId="0" borderId="40" xfId="0" applyFont="1" applyFill="1" applyBorder="1"/>
    <xf numFmtId="0" fontId="3" fillId="39" borderId="0" xfId="314" applyFill="1"/>
    <xf numFmtId="165" fontId="0" fillId="39" borderId="0" xfId="315" applyNumberFormat="1" applyFont="1" applyFill="1"/>
    <xf numFmtId="165" fontId="3" fillId="39" borderId="0" xfId="314" applyNumberFormat="1" applyFill="1"/>
    <xf numFmtId="166" fontId="0" fillId="39" borderId="0" xfId="315" applyNumberFormat="1" applyFont="1" applyFill="1"/>
    <xf numFmtId="2" fontId="3" fillId="39" borderId="0" xfId="314" applyNumberFormat="1" applyFill="1"/>
    <xf numFmtId="0" fontId="60" fillId="0" borderId="0" xfId="0" applyFont="1" applyAlignment="1">
      <alignment horizontal="left" vertical="center" wrapText="1"/>
    </xf>
    <xf numFmtId="0" fontId="39" fillId="0" borderId="0" xfId="0" applyFont="1" applyAlignment="1">
      <alignment horizontal="right" indent="1"/>
    </xf>
    <xf numFmtId="0" fontId="33" fillId="0" borderId="0" xfId="0" applyFont="1" applyAlignment="1">
      <alignment horizontal="center" vertical="center"/>
    </xf>
    <xf numFmtId="165" fontId="33" fillId="0" borderId="0" xfId="0" applyNumberFormat="1" applyFont="1" applyAlignment="1">
      <alignment horizontal="center" vertical="center"/>
    </xf>
    <xf numFmtId="0" fontId="33" fillId="0" borderId="40" xfId="0" applyFont="1" applyBorder="1" applyAlignment="1">
      <alignment horizontal="center" vertical="center"/>
    </xf>
    <xf numFmtId="165" fontId="33" fillId="0" borderId="40" xfId="0" applyNumberFormat="1" applyFont="1" applyBorder="1" applyAlignment="1">
      <alignment horizontal="center" vertical="center"/>
    </xf>
    <xf numFmtId="0" fontId="37" fillId="0" borderId="40" xfId="0" applyFont="1" applyBorder="1" applyAlignment="1">
      <alignment vertical="center" wrapText="1"/>
    </xf>
    <xf numFmtId="0" fontId="37" fillId="0" borderId="40" xfId="0" applyFont="1" applyBorder="1" applyAlignment="1">
      <alignment horizontal="right"/>
    </xf>
    <xf numFmtId="0" fontId="37" fillId="0" borderId="0" xfId="0" applyFont="1" applyAlignment="1">
      <alignment horizontal="right"/>
    </xf>
    <xf numFmtId="0" fontId="38" fillId="0" borderId="0" xfId="0" applyFont="1" applyAlignment="1">
      <alignment vertical="center"/>
    </xf>
    <xf numFmtId="0" fontId="37" fillId="0" borderId="0" xfId="0" applyFont="1" applyBorder="1" applyAlignment="1">
      <alignment horizontal="right"/>
    </xf>
    <xf numFmtId="0" fontId="60" fillId="0" borderId="0" xfId="0" applyFont="1" applyAlignment="1">
      <alignment vertical="center" wrapText="1"/>
    </xf>
    <xf numFmtId="0" fontId="35" fillId="0" borderId="40" xfId="0" applyFont="1" applyBorder="1" applyAlignment="1">
      <alignment vertical="center"/>
    </xf>
    <xf numFmtId="0" fontId="32" fillId="4" borderId="40" xfId="0" applyFont="1" applyFill="1" applyBorder="1" applyAlignment="1">
      <alignment horizontal="center" vertical="center" wrapText="1"/>
    </xf>
    <xf numFmtId="165" fontId="35" fillId="0" borderId="0" xfId="0" applyNumberFormat="1" applyFont="1" applyAlignment="1">
      <alignment horizontal="right"/>
    </xf>
    <xf numFmtId="165" fontId="32" fillId="4" borderId="40" xfId="0" applyNumberFormat="1" applyFont="1" applyFill="1" applyBorder="1" applyAlignment="1">
      <alignment horizontal="center" vertical="center"/>
    </xf>
    <xf numFmtId="165" fontId="32" fillId="4" borderId="40" xfId="0" applyNumberFormat="1" applyFont="1" applyFill="1" applyBorder="1" applyAlignment="1">
      <alignment horizontal="center" vertical="center" wrapText="1"/>
    </xf>
    <xf numFmtId="0" fontId="38" fillId="0" borderId="0" xfId="0" applyFont="1" applyAlignment="1">
      <alignment horizontal="right" vertical="center" wrapText="1"/>
    </xf>
    <xf numFmtId="0" fontId="60" fillId="0" borderId="0" xfId="0" applyFont="1" applyAlignment="1">
      <alignment horizontal="center" vertical="center"/>
    </xf>
    <xf numFmtId="0" fontId="60" fillId="0" borderId="0" xfId="0" applyFont="1" applyBorder="1" applyAlignment="1">
      <alignment vertical="center"/>
    </xf>
    <xf numFmtId="0" fontId="33" fillId="0" borderId="0" xfId="0" applyFont="1" applyAlignment="1">
      <alignment horizontal="center" vertical="center"/>
    </xf>
    <xf numFmtId="165" fontId="33" fillId="0" borderId="3" xfId="0" applyNumberFormat="1" applyFont="1" applyBorder="1" applyAlignment="1">
      <alignment horizontal="center" vertical="center"/>
    </xf>
    <xf numFmtId="2" fontId="35" fillId="0" borderId="0" xfId="2" applyNumberFormat="1" applyFont="1"/>
    <xf numFmtId="0" fontId="33" fillId="0" borderId="0" xfId="0" applyFont="1" applyAlignment="1">
      <alignment vertical="center" wrapText="1"/>
    </xf>
    <xf numFmtId="0" fontId="33" fillId="0" borderId="40" xfId="0" applyFont="1" applyBorder="1" applyAlignment="1">
      <alignment vertical="center" wrapText="1"/>
    </xf>
    <xf numFmtId="165" fontId="35" fillId="39" borderId="0" xfId="315" applyNumberFormat="1" applyFont="1" applyFill="1"/>
    <xf numFmtId="165" fontId="35" fillId="39" borderId="0" xfId="314" applyNumberFormat="1" applyFont="1" applyFill="1"/>
    <xf numFmtId="0" fontId="35" fillId="39" borderId="0" xfId="314" applyFont="1" applyFill="1"/>
    <xf numFmtId="0" fontId="60" fillId="0" borderId="0" xfId="0" applyFont="1" applyBorder="1" applyAlignment="1">
      <alignment vertical="center"/>
    </xf>
    <xf numFmtId="0" fontId="57" fillId="0" borderId="0" xfId="167" applyFont="1"/>
    <xf numFmtId="0" fontId="42" fillId="0" borderId="0" xfId="0" applyFont="1" applyAlignment="1">
      <alignment horizontal="left" vertical="center" wrapText="1"/>
    </xf>
    <xf numFmtId="0" fontId="46" fillId="0" borderId="45" xfId="0" applyFont="1" applyBorder="1" applyAlignment="1">
      <alignment horizontal="left" vertical="center" wrapText="1"/>
    </xf>
    <xf numFmtId="0" fontId="46" fillId="0" borderId="45" xfId="0" applyFont="1" applyBorder="1" applyAlignment="1">
      <alignment horizontal="center" vertical="center"/>
    </xf>
    <xf numFmtId="0" fontId="46" fillId="0" borderId="7" xfId="0" applyFont="1" applyBorder="1" applyAlignment="1">
      <alignment horizontal="center" vertical="center"/>
    </xf>
    <xf numFmtId="0" fontId="42" fillId="0" borderId="0" xfId="0" applyFont="1" applyAlignment="1">
      <alignment horizontal="left" vertical="center"/>
    </xf>
    <xf numFmtId="167" fontId="42" fillId="0" borderId="0" xfId="0" applyNumberFormat="1" applyFont="1" applyAlignment="1">
      <alignment horizontal="center" vertical="center" wrapText="1"/>
    </xf>
    <xf numFmtId="0" fontId="42" fillId="0" borderId="40" xfId="0" applyFont="1" applyBorder="1" applyAlignment="1">
      <alignment horizontal="left" vertical="center" wrapText="1"/>
    </xf>
    <xf numFmtId="167" fontId="42" fillId="0" borderId="40" xfId="0" applyNumberFormat="1" applyFont="1" applyBorder="1" applyAlignment="1">
      <alignment horizontal="center" vertical="center" wrapText="1"/>
    </xf>
    <xf numFmtId="0" fontId="52" fillId="0" borderId="0" xfId="29" applyFont="1"/>
    <xf numFmtId="0" fontId="43" fillId="0" borderId="0" xfId="29" applyFont="1"/>
    <xf numFmtId="0" fontId="43" fillId="0" borderId="0" xfId="5" applyFont="1"/>
    <xf numFmtId="0" fontId="3" fillId="39" borderId="40" xfId="314" applyFill="1" applyBorder="1"/>
    <xf numFmtId="10" fontId="35" fillId="39" borderId="0" xfId="315" applyNumberFormat="1" applyFont="1" applyFill="1"/>
    <xf numFmtId="0" fontId="3" fillId="39" borderId="49" xfId="314" applyFill="1" applyBorder="1"/>
    <xf numFmtId="17" fontId="35" fillId="39" borderId="10" xfId="314" applyNumberFormat="1" applyFont="1" applyFill="1" applyBorder="1"/>
    <xf numFmtId="0" fontId="32" fillId="0" borderId="2" xfId="0" applyFont="1" applyBorder="1" applyAlignment="1">
      <alignment horizontal="center" vertical="center"/>
    </xf>
    <xf numFmtId="0" fontId="32" fillId="0" borderId="40" xfId="0" applyFont="1" applyBorder="1" applyAlignment="1">
      <alignment horizontal="center" vertical="center"/>
    </xf>
    <xf numFmtId="0" fontId="33" fillId="0" borderId="0" xfId="0" applyFont="1" applyAlignment="1">
      <alignment horizontal="center" vertical="center"/>
    </xf>
    <xf numFmtId="165" fontId="33" fillId="0" borderId="0" xfId="0" applyNumberFormat="1" applyFont="1" applyAlignment="1">
      <alignment horizontal="center" vertical="center"/>
    </xf>
    <xf numFmtId="0" fontId="33" fillId="0" borderId="40" xfId="0" applyFont="1" applyBorder="1" applyAlignment="1">
      <alignment horizontal="center" vertical="center"/>
    </xf>
    <xf numFmtId="165" fontId="33" fillId="0" borderId="40" xfId="0" applyNumberFormat="1" applyFont="1" applyBorder="1" applyAlignment="1">
      <alignment horizontal="center" vertical="center"/>
    </xf>
    <xf numFmtId="0" fontId="36" fillId="0" borderId="0" xfId="1"/>
    <xf numFmtId="0" fontId="139" fillId="0" borderId="0" xfId="0" applyFont="1"/>
    <xf numFmtId="0" fontId="57" fillId="0" borderId="0" xfId="0" applyFont="1"/>
    <xf numFmtId="0" fontId="32" fillId="0" borderId="42" xfId="0" applyFont="1" applyBorder="1" applyAlignment="1">
      <alignment vertical="center"/>
    </xf>
    <xf numFmtId="0" fontId="32" fillId="0" borderId="42" xfId="0" applyFont="1" applyBorder="1" applyAlignment="1">
      <alignment horizontal="center" vertical="center"/>
    </xf>
    <xf numFmtId="0" fontId="38" fillId="0" borderId="42" xfId="0" applyFont="1" applyBorder="1" applyAlignment="1">
      <alignment vertical="center"/>
    </xf>
    <xf numFmtId="0" fontId="33" fillId="0" borderId="4" xfId="0" applyFont="1" applyBorder="1" applyAlignment="1">
      <alignment vertical="center"/>
    </xf>
    <xf numFmtId="165" fontId="33" fillId="0" borderId="4" xfId="0" applyNumberFormat="1" applyFont="1" applyBorder="1" applyAlignment="1">
      <alignment horizontal="center" vertical="center"/>
    </xf>
    <xf numFmtId="165" fontId="33" fillId="39" borderId="0" xfId="0" applyNumberFormat="1" applyFont="1" applyFill="1" applyAlignment="1">
      <alignment horizontal="center" vertical="center"/>
    </xf>
    <xf numFmtId="165" fontId="33" fillId="39" borderId="0" xfId="0" applyNumberFormat="1" applyFont="1" applyFill="1" applyAlignment="1">
      <alignment horizontal="center" vertical="center" wrapText="1"/>
    </xf>
    <xf numFmtId="0" fontId="33" fillId="0" borderId="4" xfId="0" applyFont="1" applyBorder="1" applyAlignment="1">
      <alignment vertical="center" wrapText="1"/>
    </xf>
    <xf numFmtId="0" fontId="42" fillId="0" borderId="0" xfId="38" applyFont="1"/>
    <xf numFmtId="0" fontId="32" fillId="0" borderId="0" xfId="0" applyFont="1" applyAlignment="1">
      <alignment vertical="center"/>
    </xf>
    <xf numFmtId="0" fontId="32" fillId="0" borderId="50" xfId="0" applyFont="1" applyBorder="1" applyAlignment="1">
      <alignment horizontal="center" vertical="center"/>
    </xf>
    <xf numFmtId="0" fontId="32" fillId="0" borderId="6" xfId="0" applyFont="1" applyBorder="1" applyAlignment="1">
      <alignment horizontal="center" vertical="center"/>
    </xf>
    <xf numFmtId="165" fontId="33" fillId="0" borderId="53" xfId="0" applyNumberFormat="1" applyFont="1" applyBorder="1" applyAlignment="1">
      <alignment horizontal="center" vertical="center"/>
    </xf>
    <xf numFmtId="0" fontId="137" fillId="0" borderId="0" xfId="0" applyFont="1"/>
    <xf numFmtId="165" fontId="33" fillId="0" borderId="46" xfId="0" applyNumberFormat="1" applyFont="1" applyBorder="1" applyAlignment="1">
      <alignment horizontal="center" vertical="center"/>
    </xf>
    <xf numFmtId="165" fontId="33" fillId="0" borderId="42" xfId="0" applyNumberFormat="1" applyFont="1" applyBorder="1" applyAlignment="1">
      <alignment horizontal="center" vertical="center"/>
    </xf>
    <xf numFmtId="0" fontId="38" fillId="0" borderId="3" xfId="0" applyFont="1" applyBorder="1" applyAlignment="1">
      <alignment vertical="center"/>
    </xf>
    <xf numFmtId="0" fontId="126" fillId="0" borderId="3" xfId="0" applyFont="1" applyBorder="1" applyAlignment="1">
      <alignment horizontal="center" vertical="center"/>
    </xf>
    <xf numFmtId="0" fontId="57" fillId="0" borderId="40" xfId="167" applyFont="1" applyBorder="1" applyAlignment="1">
      <alignment horizontal="left"/>
    </xf>
    <xf numFmtId="0" fontId="126" fillId="0" borderId="3" xfId="0" applyFont="1" applyBorder="1" applyAlignment="1">
      <alignment vertical="center"/>
    </xf>
    <xf numFmtId="0" fontId="126" fillId="0" borderId="0" xfId="0" applyFont="1" applyBorder="1" applyAlignment="1">
      <alignment vertical="center"/>
    </xf>
    <xf numFmtId="0" fontId="16" fillId="0" borderId="0" xfId="0" applyFont="1" applyBorder="1" applyAlignment="1">
      <alignment vertical="center"/>
    </xf>
    <xf numFmtId="0" fontId="125" fillId="0" borderId="2" xfId="0" applyFont="1" applyBorder="1" applyAlignment="1">
      <alignment vertical="center"/>
    </xf>
    <xf numFmtId="165" fontId="126" fillId="0" borderId="47" xfId="0" applyNumberFormat="1" applyFont="1" applyBorder="1" applyAlignment="1">
      <alignment horizontal="center" vertical="center"/>
    </xf>
    <xf numFmtId="165" fontId="125" fillId="0" borderId="47" xfId="0" applyNumberFormat="1" applyFont="1" applyBorder="1" applyAlignment="1">
      <alignment horizontal="center" vertical="center"/>
    </xf>
    <xf numFmtId="0" fontId="16" fillId="0" borderId="40" xfId="0" applyFont="1" applyBorder="1"/>
    <xf numFmtId="0" fontId="140" fillId="0" borderId="0" xfId="0" applyFont="1" applyAlignment="1">
      <alignment horizontal="left" vertical="center" wrapText="1"/>
    </xf>
    <xf numFmtId="167" fontId="140" fillId="0" borderId="0" xfId="0" applyNumberFormat="1" applyFont="1" applyAlignment="1">
      <alignment horizontal="center" vertical="center" wrapText="1"/>
    </xf>
    <xf numFmtId="167" fontId="42" fillId="0" borderId="0" xfId="0" applyNumberFormat="1" applyFont="1" applyAlignment="1">
      <alignment horizontal="left" vertical="center" wrapText="1"/>
    </xf>
    <xf numFmtId="0" fontId="38" fillId="0" borderId="0" xfId="0" applyFont="1" applyAlignment="1">
      <alignment horizontal="right" vertical="center" wrapText="1"/>
    </xf>
    <xf numFmtId="0" fontId="57" fillId="0" borderId="0" xfId="0" applyFont="1"/>
    <xf numFmtId="0" fontId="49" fillId="0" borderId="0" xfId="0" applyFont="1"/>
    <xf numFmtId="0" fontId="57" fillId="0" borderId="7" xfId="0" applyFont="1" applyBorder="1"/>
    <xf numFmtId="0" fontId="38" fillId="0" borderId="0" xfId="0" applyFont="1" applyAlignment="1">
      <alignment horizontal="right" vertical="center"/>
    </xf>
    <xf numFmtId="0" fontId="35" fillId="0" borderId="43" xfId="0" applyFont="1" applyBorder="1"/>
    <xf numFmtId="165" fontId="35" fillId="0" borderId="43" xfId="0" applyNumberFormat="1" applyFont="1" applyBorder="1"/>
    <xf numFmtId="0" fontId="59" fillId="0" borderId="0" xfId="0" applyFont="1"/>
    <xf numFmtId="1" fontId="35" fillId="0" borderId="0" xfId="0" applyNumberFormat="1" applyFont="1"/>
    <xf numFmtId="1" fontId="59" fillId="0" borderId="0" xfId="0" applyNumberFormat="1" applyFont="1"/>
    <xf numFmtId="0" fontId="59" fillId="0" borderId="40" xfId="0" applyFont="1" applyBorder="1"/>
    <xf numFmtId="1" fontId="59" fillId="0" borderId="40" xfId="0" applyNumberFormat="1" applyFont="1" applyBorder="1"/>
    <xf numFmtId="165" fontId="35" fillId="0" borderId="40" xfId="0" applyNumberFormat="1" applyFont="1" applyBorder="1"/>
    <xf numFmtId="0" fontId="0" fillId="0" borderId="40" xfId="0" applyBorder="1"/>
    <xf numFmtId="0" fontId="46" fillId="0" borderId="0" xfId="0" applyFont="1" applyAlignment="1">
      <alignment horizontal="center"/>
    </xf>
    <xf numFmtId="0" fontId="128" fillId="0" borderId="0" xfId="0" applyFont="1" applyAlignment="1">
      <alignment horizontal="center"/>
    </xf>
    <xf numFmtId="0" fontId="46" fillId="0" borderId="43" xfId="0" applyFont="1" applyBorder="1"/>
    <xf numFmtId="167" fontId="46" fillId="0" borderId="43" xfId="0" applyNumberFormat="1" applyFont="1" applyBorder="1" applyAlignment="1">
      <alignment horizontal="center"/>
    </xf>
    <xf numFmtId="0" fontId="37" fillId="0" borderId="43" xfId="0" applyFont="1" applyBorder="1"/>
    <xf numFmtId="0" fontId="0" fillId="0" borderId="43" xfId="0" applyBorder="1"/>
    <xf numFmtId="167" fontId="46" fillId="0" borderId="0" xfId="0" applyNumberFormat="1" applyFont="1" applyAlignment="1">
      <alignment horizontal="center"/>
    </xf>
    <xf numFmtId="0" fontId="46" fillId="0" borderId="0" xfId="0" applyFont="1"/>
    <xf numFmtId="0" fontId="127" fillId="0" borderId="0" xfId="0" applyFont="1"/>
    <xf numFmtId="0" fontId="42" fillId="0" borderId="0" xfId="0" applyFont="1" applyAlignment="1">
      <alignment horizontal="left" indent="1"/>
    </xf>
    <xf numFmtId="167" fontId="42" fillId="0" borderId="0" xfId="0" applyNumberFormat="1" applyFont="1" applyAlignment="1">
      <alignment horizontal="center"/>
    </xf>
    <xf numFmtId="0" fontId="42" fillId="0" borderId="40" xfId="0" applyFont="1" applyBorder="1" applyAlignment="1">
      <alignment horizontal="left" indent="1"/>
    </xf>
    <xf numFmtId="167" fontId="42" fillId="0" borderId="40" xfId="0" applyNumberFormat="1" applyFont="1" applyBorder="1" applyAlignment="1">
      <alignment horizontal="center"/>
    </xf>
    <xf numFmtId="165" fontId="59" fillId="0" borderId="0" xfId="0" applyNumberFormat="1" applyFont="1" applyBorder="1"/>
    <xf numFmtId="1" fontId="35" fillId="0" borderId="0" xfId="312" applyNumberFormat="1" applyFont="1" applyAlignment="1">
      <alignment horizontal="center" vertical="center" wrapText="1"/>
    </xf>
    <xf numFmtId="0" fontId="35" fillId="0" borderId="40" xfId="0" applyFont="1" applyBorder="1" applyAlignment="1">
      <alignment vertical="center" wrapText="1"/>
    </xf>
    <xf numFmtId="1" fontId="35" fillId="0" borderId="40" xfId="312" applyNumberFormat="1" applyFont="1" applyBorder="1" applyAlignment="1">
      <alignment horizontal="center" vertical="center" wrapText="1"/>
    </xf>
    <xf numFmtId="0" fontId="37" fillId="0" borderId="2" xfId="0" applyFont="1" applyBorder="1" applyAlignment="1">
      <alignment vertical="center" wrapText="1"/>
    </xf>
    <xf numFmtId="1" fontId="35" fillId="0" borderId="2" xfId="0" applyNumberFormat="1" applyFont="1" applyBorder="1" applyAlignment="1">
      <alignment horizontal="center" vertical="center" wrapText="1"/>
    </xf>
    <xf numFmtId="1" fontId="32" fillId="0" borderId="2" xfId="0" applyNumberFormat="1" applyFont="1" applyBorder="1" applyAlignment="1">
      <alignment horizontal="center" vertical="center"/>
    </xf>
    <xf numFmtId="0" fontId="70" fillId="0" borderId="0" xfId="317" applyFont="1"/>
    <xf numFmtId="17" fontId="70" fillId="0" borderId="0" xfId="317" applyNumberFormat="1" applyFont="1"/>
    <xf numFmtId="3" fontId="70" fillId="0" borderId="0" xfId="167" applyNumberFormat="1" applyFont="1"/>
    <xf numFmtId="3" fontId="141" fillId="0" borderId="0" xfId="167" applyNumberFormat="1" applyFont="1" applyAlignment="1">
      <alignment wrapText="1"/>
    </xf>
    <xf numFmtId="0" fontId="142" fillId="0" borderId="0" xfId="0" applyFont="1"/>
    <xf numFmtId="17" fontId="141" fillId="0" borderId="0" xfId="317" applyNumberFormat="1" applyFont="1"/>
    <xf numFmtId="0" fontId="141" fillId="0" borderId="0" xfId="317" applyFont="1"/>
    <xf numFmtId="0" fontId="136" fillId="0" borderId="48" xfId="0" applyFont="1" applyBorder="1" applyAlignment="1">
      <alignment vertical="center" wrapText="1"/>
    </xf>
    <xf numFmtId="0" fontId="37" fillId="0" borderId="48" xfId="0" applyFont="1" applyBorder="1" applyAlignment="1">
      <alignment horizontal="center" vertical="center" wrapText="1"/>
    </xf>
    <xf numFmtId="0" fontId="143" fillId="0" borderId="5" xfId="0" applyFont="1" applyBorder="1" applyAlignment="1">
      <alignment horizontal="center" vertical="center" wrapText="1"/>
    </xf>
    <xf numFmtId="165" fontId="70" fillId="0" borderId="0" xfId="0" applyNumberFormat="1" applyFont="1" applyAlignment="1">
      <alignment horizontal="center" vertical="center" wrapText="1"/>
    </xf>
    <xf numFmtId="0" fontId="37" fillId="0" borderId="48" xfId="0" applyFont="1" applyBorder="1" applyAlignment="1">
      <alignment vertical="center" wrapText="1"/>
    </xf>
    <xf numFmtId="165" fontId="137" fillId="0" borderId="48" xfId="0" applyNumberFormat="1" applyFont="1" applyBorder="1" applyAlignment="1">
      <alignment horizontal="center" vertical="center" wrapText="1"/>
    </xf>
    <xf numFmtId="165" fontId="143" fillId="0" borderId="48" xfId="0" applyNumberFormat="1" applyFont="1" applyBorder="1" applyAlignment="1">
      <alignment horizontal="center" vertical="center" wrapText="1"/>
    </xf>
    <xf numFmtId="165" fontId="71" fillId="0" borderId="0" xfId="0" applyNumberFormat="1" applyFont="1" applyAlignment="1">
      <alignment horizontal="center" vertical="center" wrapText="1"/>
    </xf>
    <xf numFmtId="165" fontId="125" fillId="0" borderId="40" xfId="0" applyNumberFormat="1" applyFont="1" applyFill="1" applyBorder="1" applyAlignment="1">
      <alignment horizontal="center" vertical="center"/>
    </xf>
    <xf numFmtId="0" fontId="60" fillId="0" borderId="1" xfId="0" applyFont="1" applyBorder="1" applyAlignment="1">
      <alignment vertical="center"/>
    </xf>
    <xf numFmtId="0" fontId="32" fillId="0" borderId="2" xfId="0" applyFont="1" applyBorder="1" applyAlignment="1">
      <alignment horizontal="center" vertical="center"/>
    </xf>
    <xf numFmtId="0" fontId="60" fillId="0" borderId="0" xfId="0" applyFont="1" applyBorder="1" applyAlignment="1">
      <alignment vertical="center"/>
    </xf>
    <xf numFmtId="0" fontId="57" fillId="0" borderId="0" xfId="0" applyFont="1" applyAlignment="1">
      <alignment horizontal="left"/>
    </xf>
    <xf numFmtId="0" fontId="33" fillId="0" borderId="0" xfId="0" applyFont="1" applyBorder="1" applyAlignment="1">
      <alignment vertical="center" wrapText="1"/>
    </xf>
    <xf numFmtId="0" fontId="33" fillId="0" borderId="0" xfId="0" applyFont="1" applyBorder="1" applyAlignment="1">
      <alignment horizontal="center" vertical="center"/>
    </xf>
    <xf numFmtId="0" fontId="38" fillId="0" borderId="0" xfId="0" applyFont="1" applyBorder="1" applyAlignment="1">
      <alignment horizontal="right" vertical="center" wrapText="1"/>
    </xf>
    <xf numFmtId="0" fontId="32" fillId="0" borderId="54" xfId="0" applyFont="1" applyBorder="1" applyAlignment="1">
      <alignment horizontal="center" vertical="center"/>
    </xf>
    <xf numFmtId="165" fontId="33" fillId="0" borderId="55" xfId="0" applyNumberFormat="1" applyFont="1" applyBorder="1" applyAlignment="1">
      <alignment horizontal="center" vertical="center"/>
    </xf>
    <xf numFmtId="165" fontId="33" fillId="0" borderId="10" xfId="0" applyNumberFormat="1" applyFont="1" applyBorder="1" applyAlignment="1">
      <alignment horizontal="center" vertical="center"/>
    </xf>
    <xf numFmtId="165" fontId="33" fillId="0" borderId="10" xfId="0" applyNumberFormat="1" applyFont="1" applyFill="1" applyBorder="1" applyAlignment="1">
      <alignment horizontal="center" vertical="center"/>
    </xf>
    <xf numFmtId="165" fontId="33" fillId="0" borderId="49" xfId="0" applyNumberFormat="1" applyFont="1" applyBorder="1" applyAlignment="1">
      <alignment horizontal="center" vertical="center"/>
    </xf>
    <xf numFmtId="0" fontId="32" fillId="0" borderId="49" xfId="0" applyFont="1" applyBorder="1" applyAlignment="1">
      <alignment horizontal="center" vertical="center"/>
    </xf>
    <xf numFmtId="0" fontId="60" fillId="0" borderId="0" xfId="0" applyFont="1" applyBorder="1" applyAlignment="1">
      <alignment horizontal="left" vertical="center"/>
    </xf>
    <xf numFmtId="0" fontId="133" fillId="0" borderId="1" xfId="0" applyFont="1" applyBorder="1" applyAlignment="1">
      <alignment horizontal="center" vertical="center" wrapText="1"/>
    </xf>
    <xf numFmtId="0" fontId="132" fillId="0" borderId="0" xfId="0" applyFont="1"/>
    <xf numFmtId="0" fontId="133" fillId="0" borderId="2" xfId="0" applyFont="1" applyBorder="1" applyAlignment="1">
      <alignment vertical="center"/>
    </xf>
    <xf numFmtId="0" fontId="133" fillId="0" borderId="2" xfId="0" applyFont="1" applyBorder="1" applyAlignment="1">
      <alignment horizontal="center" vertical="center"/>
    </xf>
    <xf numFmtId="0" fontId="133" fillId="0" borderId="2" xfId="0" applyFont="1" applyBorder="1" applyAlignment="1">
      <alignment horizontal="center" vertical="center" wrapText="1"/>
    </xf>
    <xf numFmtId="0" fontId="133" fillId="0" borderId="40" xfId="0" applyFont="1" applyBorder="1" applyAlignment="1">
      <alignment vertical="center"/>
    </xf>
    <xf numFmtId="0" fontId="34" fillId="0" borderId="0" xfId="0" applyFont="1" applyFill="1" applyAlignment="1">
      <alignment horizontal="center"/>
    </xf>
    <xf numFmtId="0" fontId="34" fillId="0" borderId="0" xfId="0" applyFont="1" applyFill="1" applyAlignment="1">
      <alignment horizontal="center" vertical="center"/>
    </xf>
    <xf numFmtId="0" fontId="34" fillId="5" borderId="0" xfId="0" applyFont="1" applyFill="1" applyAlignment="1">
      <alignment horizontal="center" vertical="center"/>
    </xf>
    <xf numFmtId="0" fontId="128" fillId="0" borderId="1" xfId="0" applyFont="1" applyBorder="1" applyAlignment="1">
      <alignment horizontal="center" vertical="center" wrapText="1"/>
    </xf>
    <xf numFmtId="0" fontId="133" fillId="0" borderId="2" xfId="0" applyFont="1" applyFill="1" applyBorder="1" applyAlignment="1">
      <alignment vertical="center"/>
    </xf>
    <xf numFmtId="0" fontId="34" fillId="0" borderId="0" xfId="0" applyFont="1" applyFill="1" applyAlignment="1">
      <alignment vertical="center"/>
    </xf>
    <xf numFmtId="0" fontId="32" fillId="0" borderId="6" xfId="0" applyFont="1" applyBorder="1" applyAlignment="1">
      <alignment vertical="center"/>
    </xf>
    <xf numFmtId="0" fontId="145" fillId="0" borderId="2" xfId="0" applyFont="1" applyBorder="1" applyAlignment="1">
      <alignment horizontal="center" vertical="center"/>
    </xf>
    <xf numFmtId="0" fontId="145" fillId="0" borderId="6" xfId="0" applyFont="1" applyBorder="1" applyAlignment="1">
      <alignment horizontal="center" vertical="center"/>
    </xf>
    <xf numFmtId="0" fontId="32" fillId="0" borderId="4" xfId="0" applyFont="1" applyBorder="1" applyAlignment="1">
      <alignment vertical="center"/>
    </xf>
    <xf numFmtId="0" fontId="146" fillId="0" borderId="0" xfId="0" applyFont="1" applyAlignment="1">
      <alignment horizontal="center" vertical="center"/>
    </xf>
    <xf numFmtId="0" fontId="146" fillId="0" borderId="4"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Alignment="1">
      <alignment horizontal="center" vertical="center"/>
    </xf>
    <xf numFmtId="0" fontId="33" fillId="0" borderId="42" xfId="0" applyFont="1" applyBorder="1" applyAlignment="1">
      <alignment vertical="center"/>
    </xf>
    <xf numFmtId="0" fontId="146" fillId="0" borderId="40" xfId="0" applyFont="1" applyBorder="1" applyAlignment="1">
      <alignment horizontal="center" vertical="center"/>
    </xf>
    <xf numFmtId="0" fontId="146" fillId="0" borderId="42" xfId="0" applyFont="1" applyBorder="1" applyAlignment="1">
      <alignment horizontal="center" vertical="center"/>
    </xf>
    <xf numFmtId="0" fontId="35" fillId="0" borderId="42" xfId="0" applyFont="1" applyBorder="1" applyAlignment="1">
      <alignment horizontal="center" vertical="center"/>
    </xf>
    <xf numFmtId="0" fontId="145" fillId="0" borderId="40" xfId="0" applyFont="1" applyBorder="1" applyAlignment="1">
      <alignment horizontal="center" vertical="center"/>
    </xf>
    <xf numFmtId="0" fontId="145" fillId="0" borderId="42" xfId="0" applyFont="1" applyBorder="1" applyAlignment="1">
      <alignment horizontal="center" vertical="center"/>
    </xf>
    <xf numFmtId="0" fontId="145" fillId="40" borderId="42" xfId="0" applyFont="1" applyFill="1" applyBorder="1" applyAlignment="1">
      <alignment horizontal="center" vertical="center"/>
    </xf>
    <xf numFmtId="0" fontId="32" fillId="40" borderId="42" xfId="0" applyFont="1" applyFill="1" applyBorder="1" applyAlignment="1">
      <alignment horizontal="center" vertical="center"/>
    </xf>
    <xf numFmtId="0" fontId="32" fillId="9" borderId="40" xfId="0" applyFont="1" applyFill="1" applyBorder="1" applyAlignment="1">
      <alignment horizontal="center" vertical="center"/>
    </xf>
    <xf numFmtId="0" fontId="32" fillId="41" borderId="40" xfId="0" applyFont="1" applyFill="1" applyBorder="1" applyAlignment="1">
      <alignment horizontal="center" vertical="center"/>
    </xf>
    <xf numFmtId="0" fontId="38" fillId="0" borderId="40" xfId="0" applyFont="1" applyBorder="1" applyAlignment="1">
      <alignment horizontal="center" vertical="center"/>
    </xf>
    <xf numFmtId="0" fontId="37" fillId="0" borderId="2" xfId="0" applyFont="1" applyBorder="1"/>
    <xf numFmtId="0" fontId="32" fillId="0" borderId="40" xfId="0" applyFont="1" applyBorder="1" applyAlignment="1">
      <alignment vertical="center"/>
    </xf>
    <xf numFmtId="0" fontId="120" fillId="0" borderId="0" xfId="0" applyFont="1" applyAlignment="1">
      <alignment horizontal="justify" vertical="center"/>
    </xf>
    <xf numFmtId="0" fontId="120" fillId="0" borderId="0" xfId="0" applyFont="1" applyAlignment="1">
      <alignment vertical="center"/>
    </xf>
    <xf numFmtId="0" fontId="71" fillId="0" borderId="0" xfId="0" applyFont="1" applyAlignment="1">
      <alignment horizontal="left" vertical="center" wrapText="1"/>
    </xf>
    <xf numFmtId="0" fontId="39" fillId="0" borderId="0" xfId="0" applyFont="1" applyAlignment="1">
      <alignment horizontal="left"/>
    </xf>
    <xf numFmtId="0" fontId="38" fillId="0" borderId="40" xfId="0" applyFont="1" applyBorder="1" applyAlignment="1">
      <alignment vertical="center"/>
    </xf>
    <xf numFmtId="0" fontId="145" fillId="0" borderId="50" xfId="0" applyFont="1" applyBorder="1" applyAlignment="1">
      <alignment horizontal="center" vertical="center"/>
    </xf>
    <xf numFmtId="0" fontId="146" fillId="0" borderId="53" xfId="0" applyFont="1" applyBorder="1" applyAlignment="1">
      <alignment horizontal="center" vertical="center"/>
    </xf>
    <xf numFmtId="0" fontId="146" fillId="0" borderId="46" xfId="0" applyFont="1" applyBorder="1" applyAlignment="1">
      <alignment horizontal="center" vertical="center"/>
    </xf>
    <xf numFmtId="0" fontId="145" fillId="0" borderId="46" xfId="0" applyFont="1" applyBorder="1" applyAlignment="1">
      <alignment horizontal="center" vertical="center"/>
    </xf>
    <xf numFmtId="165" fontId="35" fillId="0" borderId="0" xfId="0" applyNumberFormat="1" applyFont="1" applyAlignment="1">
      <alignment horizontal="center" vertical="center"/>
    </xf>
    <xf numFmtId="165" fontId="35" fillId="0" borderId="40" xfId="0" applyNumberFormat="1" applyFont="1" applyBorder="1" applyAlignment="1">
      <alignment horizontal="center" vertical="center"/>
    </xf>
    <xf numFmtId="2" fontId="35" fillId="0" borderId="40" xfId="0" applyNumberFormat="1" applyFont="1" applyBorder="1" applyAlignment="1">
      <alignment horizontal="center" vertical="center"/>
    </xf>
    <xf numFmtId="0" fontId="1" fillId="0" borderId="0" xfId="0" applyFont="1"/>
    <xf numFmtId="0" fontId="1" fillId="0" borderId="0" xfId="0" applyFont="1" applyAlignment="1">
      <alignment vertical="center"/>
    </xf>
    <xf numFmtId="0" fontId="32" fillId="0" borderId="0" xfId="0" applyFont="1" applyAlignment="1">
      <alignment horizontal="center" vertical="center"/>
    </xf>
    <xf numFmtId="0" fontId="32" fillId="0" borderId="3" xfId="0" applyFont="1" applyBorder="1" applyAlignment="1">
      <alignment vertical="center"/>
    </xf>
    <xf numFmtId="0" fontId="32" fillId="0" borderId="3" xfId="0" applyFont="1" applyBorder="1" applyAlignment="1">
      <alignment horizontal="center" vertical="center"/>
    </xf>
    <xf numFmtId="0" fontId="33" fillId="0" borderId="0" xfId="0" applyFont="1" applyAlignment="1">
      <alignment horizontal="left" vertical="center" indent="1"/>
    </xf>
    <xf numFmtId="0" fontId="1" fillId="0" borderId="40" xfId="0" applyFont="1" applyBorder="1"/>
    <xf numFmtId="0" fontId="70" fillId="0" borderId="0" xfId="0" applyFont="1" applyAlignment="1">
      <alignment vertical="center"/>
    </xf>
    <xf numFmtId="0" fontId="71" fillId="0" borderId="0" xfId="0" applyFont="1" applyAlignment="1">
      <alignment vertical="center"/>
    </xf>
    <xf numFmtId="0" fontId="71" fillId="0" borderId="3" xfId="0" applyFont="1" applyBorder="1" applyAlignment="1">
      <alignment vertical="center"/>
    </xf>
    <xf numFmtId="0" fontId="33" fillId="0" borderId="40" xfId="0" applyFont="1" applyBorder="1" applyAlignment="1">
      <alignment vertical="center"/>
    </xf>
    <xf numFmtId="0" fontId="33" fillId="0" borderId="40" xfId="0" applyFont="1" applyBorder="1" applyAlignment="1">
      <alignment horizontal="center" vertical="center" wrapText="1"/>
    </xf>
    <xf numFmtId="0" fontId="35" fillId="0" borderId="0" xfId="0" applyFont="1" applyAlignment="1">
      <alignment horizontal="left" vertical="center"/>
    </xf>
    <xf numFmtId="0" fontId="35" fillId="0" borderId="0" xfId="0" applyFont="1" applyAlignment="1">
      <alignment horizontal="left"/>
    </xf>
    <xf numFmtId="0" fontId="42" fillId="0" borderId="0" xfId="0" applyFont="1" applyAlignment="1">
      <alignment horizontal="left"/>
    </xf>
    <xf numFmtId="0" fontId="32" fillId="0" borderId="40" xfId="0" applyFont="1" applyBorder="1" applyAlignment="1">
      <alignment horizontal="justify" vertical="center" wrapText="1"/>
    </xf>
    <xf numFmtId="0" fontId="33" fillId="0" borderId="0" xfId="0" applyFont="1" applyAlignment="1">
      <alignment horizontal="justify" vertical="center" wrapText="1"/>
    </xf>
    <xf numFmtId="0" fontId="37" fillId="0" borderId="40" xfId="0" applyFont="1" applyBorder="1" applyAlignment="1">
      <alignment horizontal="justify" vertical="center" wrapText="1"/>
    </xf>
    <xf numFmtId="0" fontId="37" fillId="0" borderId="40" xfId="0" applyFont="1" applyBorder="1" applyAlignment="1">
      <alignment horizontal="center" vertical="center" wrapText="1"/>
    </xf>
    <xf numFmtId="0" fontId="35" fillId="0" borderId="40" xfId="0" applyFont="1" applyBorder="1" applyAlignment="1">
      <alignment horizontal="justify" vertical="center" wrapText="1"/>
    </xf>
    <xf numFmtId="0" fontId="35" fillId="0" borderId="40" xfId="0" applyFont="1" applyBorder="1" applyAlignment="1">
      <alignment horizontal="center" vertical="center" wrapText="1"/>
    </xf>
    <xf numFmtId="0" fontId="70" fillId="0" borderId="40" xfId="0" applyFont="1" applyBorder="1" applyAlignment="1">
      <alignment vertical="center" wrapText="1"/>
    </xf>
    <xf numFmtId="0" fontId="37" fillId="0" borderId="40" xfId="0" applyFont="1" applyBorder="1" applyAlignment="1">
      <alignment horizontal="right" vertical="center" wrapText="1"/>
    </xf>
    <xf numFmtId="0" fontId="16" fillId="0" borderId="0" xfId="0" applyFont="1" applyAlignment="1">
      <alignment vertical="center" wrapText="1"/>
    </xf>
    <xf numFmtId="3" fontId="37" fillId="0" borderId="40" xfId="0" applyNumberFormat="1" applyFont="1" applyBorder="1" applyAlignment="1">
      <alignment horizontal="righ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3" fontId="35" fillId="0" borderId="0" xfId="0" applyNumberFormat="1" applyFont="1" applyAlignment="1">
      <alignment horizontal="right" vertical="center" wrapText="1"/>
    </xf>
    <xf numFmtId="0" fontId="35" fillId="0" borderId="0" xfId="0" applyFont="1" applyAlignment="1">
      <alignment horizontal="right" vertical="center" wrapText="1"/>
    </xf>
    <xf numFmtId="0" fontId="35" fillId="0" borderId="0" xfId="0" applyFont="1" applyAlignment="1">
      <alignment horizontal="left" vertical="center" wrapText="1" indent="2"/>
    </xf>
    <xf numFmtId="0" fontId="35" fillId="0" borderId="40" xfId="0" applyFont="1" applyBorder="1" applyAlignment="1">
      <alignment horizontal="right" vertical="center" wrapText="1"/>
    </xf>
    <xf numFmtId="0" fontId="37" fillId="0" borderId="40" xfId="0" applyFont="1" applyBorder="1" applyAlignment="1">
      <alignment horizontal="left" vertical="center" wrapText="1" indent="1"/>
    </xf>
    <xf numFmtId="0" fontId="37" fillId="0" borderId="0" xfId="0" applyFont="1" applyAlignment="1">
      <alignment horizontal="right" vertical="center" wrapText="1"/>
    </xf>
    <xf numFmtId="0" fontId="35" fillId="0" borderId="5" xfId="0" applyFont="1" applyBorder="1" applyAlignment="1">
      <alignment vertical="center" wrapText="1"/>
    </xf>
    <xf numFmtId="0" fontId="35" fillId="0" borderId="5" xfId="0" applyFont="1" applyBorder="1" applyAlignment="1">
      <alignment horizontal="right" vertical="center" wrapText="1"/>
    </xf>
    <xf numFmtId="0" fontId="38" fillId="0" borderId="0" xfId="0" applyFont="1" applyBorder="1" applyAlignment="1">
      <alignment horizontal="right" vertical="center" wrapText="1"/>
    </xf>
    <xf numFmtId="0" fontId="60" fillId="0" borderId="0" xfId="0" applyFont="1" applyBorder="1" applyAlignment="1">
      <alignment vertical="center"/>
    </xf>
    <xf numFmtId="0" fontId="57" fillId="0" borderId="0" xfId="0" applyFont="1"/>
    <xf numFmtId="167" fontId="147" fillId="0" borderId="0" xfId="0" applyNumberFormat="1" applyFont="1" applyAlignment="1">
      <alignment horizontal="left" vertical="center" wrapText="1"/>
    </xf>
    <xf numFmtId="0" fontId="147" fillId="0" borderId="0" xfId="0" applyNumberFormat="1" applyFont="1" applyAlignment="1">
      <alignment horizontal="center" vertical="center" wrapText="1"/>
    </xf>
    <xf numFmtId="167" fontId="147" fillId="0" borderId="0" xfId="0" applyNumberFormat="1" applyFont="1" applyAlignment="1">
      <alignment horizontal="center" vertical="center" wrapText="1"/>
    </xf>
    <xf numFmtId="0" fontId="67" fillId="0" borderId="0" xfId="1" applyFont="1" applyFill="1" applyAlignment="1">
      <alignment horizontal="center"/>
    </xf>
    <xf numFmtId="2" fontId="70" fillId="0" borderId="25" xfId="0" applyNumberFormat="1" applyFont="1" applyBorder="1"/>
    <xf numFmtId="0" fontId="32" fillId="0" borderId="0" xfId="0" applyFont="1" applyAlignment="1">
      <alignment horizontal="center" vertical="center" wrapText="1"/>
    </xf>
    <xf numFmtId="1" fontId="32" fillId="0" borderId="2" xfId="0" applyNumberFormat="1" applyFont="1" applyFill="1" applyBorder="1" applyAlignment="1">
      <alignment horizontal="center" vertical="center"/>
    </xf>
    <xf numFmtId="0" fontId="38" fillId="0" borderId="0" xfId="0" applyFont="1" applyAlignment="1">
      <alignment horizontal="right" vertical="center" wrapText="1"/>
    </xf>
    <xf numFmtId="0" fontId="33" fillId="0" borderId="2" xfId="0" applyFont="1" applyBorder="1" applyAlignment="1">
      <alignment horizontal="center" vertical="center" wrapText="1"/>
    </xf>
    <xf numFmtId="165" fontId="59" fillId="0" borderId="0" xfId="0" applyNumberFormat="1" applyFont="1" applyBorder="1" applyAlignment="1">
      <alignment horizontal="center" vertical="center"/>
    </xf>
    <xf numFmtId="165" fontId="35" fillId="0" borderId="0" xfId="0" applyNumberFormat="1" applyFont="1" applyBorder="1" applyAlignment="1">
      <alignment horizontal="center" vertical="center"/>
    </xf>
    <xf numFmtId="165" fontId="35" fillId="0" borderId="40" xfId="0" applyNumberFormat="1" applyFont="1" applyBorder="1" applyAlignment="1">
      <alignment horizontal="center"/>
    </xf>
    <xf numFmtId="165" fontId="49" fillId="0" borderId="40" xfId="0" applyNumberFormat="1" applyFont="1" applyBorder="1" applyAlignment="1">
      <alignment horizontal="center"/>
    </xf>
    <xf numFmtId="0" fontId="33" fillId="2" borderId="0" xfId="0" applyFont="1" applyFill="1" applyBorder="1" applyAlignment="1">
      <alignment vertical="center"/>
    </xf>
    <xf numFmtId="0" fontId="148" fillId="39" borderId="0" xfId="314" applyFont="1" applyFill="1"/>
    <xf numFmtId="0" fontId="38" fillId="0" borderId="0" xfId="0" applyFont="1" applyBorder="1" applyAlignment="1">
      <alignment horizontal="right" vertical="center" wrapText="1"/>
    </xf>
    <xf numFmtId="0" fontId="39" fillId="0" borderId="0" xfId="0" applyFont="1" applyAlignment="1">
      <alignment horizontal="left" wrapText="1"/>
    </xf>
    <xf numFmtId="0" fontId="38" fillId="0" borderId="0" xfId="0" applyFont="1" applyAlignment="1">
      <alignment horizontal="left" vertical="center"/>
    </xf>
    <xf numFmtId="0" fontId="16" fillId="0" borderId="0" xfId="0" applyFont="1" applyAlignment="1"/>
    <xf numFmtId="0" fontId="37" fillId="0" borderId="0" xfId="0" applyFont="1" applyAlignment="1">
      <alignment horizontal="center"/>
    </xf>
    <xf numFmtId="0" fontId="35" fillId="0" borderId="0" xfId="167" applyFont="1" applyAlignment="1">
      <alignment horizontal="center"/>
    </xf>
    <xf numFmtId="0" fontId="35" fillId="0" borderId="43" xfId="0" applyFont="1" applyBorder="1" applyAlignment="1">
      <alignment horizontal="right"/>
    </xf>
    <xf numFmtId="0" fontId="60" fillId="0" borderId="0" xfId="0" applyFont="1" applyAlignment="1">
      <alignment horizontal="justify" vertical="center"/>
    </xf>
    <xf numFmtId="0" fontId="37" fillId="0" borderId="25" xfId="0" applyFont="1" applyBorder="1" applyAlignment="1">
      <alignment vertical="center"/>
    </xf>
    <xf numFmtId="3" fontId="37" fillId="0" borderId="25" xfId="0" applyNumberFormat="1" applyFont="1" applyBorder="1" applyAlignment="1">
      <alignment horizontal="right" vertical="center"/>
    </xf>
    <xf numFmtId="3" fontId="37" fillId="0" borderId="25" xfId="0" applyNumberFormat="1" applyFont="1" applyBorder="1"/>
    <xf numFmtId="0" fontId="37" fillId="2" borderId="0" xfId="0" applyFont="1" applyFill="1" applyAlignment="1">
      <alignment vertical="center"/>
    </xf>
    <xf numFmtId="3" fontId="37" fillId="2" borderId="0" xfId="0" applyNumberFormat="1" applyFont="1" applyFill="1" applyAlignment="1">
      <alignment horizontal="right" vertical="center"/>
    </xf>
    <xf numFmtId="3" fontId="37" fillId="0" borderId="0" xfId="0" applyNumberFormat="1" applyFont="1"/>
    <xf numFmtId="0" fontId="35" fillId="0" borderId="0" xfId="0" applyFont="1" applyAlignment="1">
      <alignment horizontal="left" vertical="center" indent="1"/>
    </xf>
    <xf numFmtId="3" fontId="35" fillId="0" borderId="0" xfId="0" applyNumberFormat="1" applyFont="1" applyAlignment="1">
      <alignment horizontal="right" vertical="center"/>
    </xf>
    <xf numFmtId="3" fontId="35" fillId="0" borderId="0" xfId="0" applyNumberFormat="1" applyFont="1"/>
    <xf numFmtId="0" fontId="35" fillId="0" borderId="0" xfId="0" applyFont="1" applyAlignment="1">
      <alignment horizontal="left" vertical="center" indent="2"/>
    </xf>
    <xf numFmtId="0" fontId="35" fillId="0" borderId="0" xfId="0" applyFont="1" applyAlignment="1">
      <alignment horizontal="left" vertical="center" wrapText="1" indent="1"/>
    </xf>
    <xf numFmtId="0" fontId="35" fillId="0" borderId="0" xfId="0" applyFont="1" applyAlignment="1">
      <alignment horizontal="left" vertical="center" indent="3"/>
    </xf>
    <xf numFmtId="3" fontId="37" fillId="0" borderId="43" xfId="0" applyNumberFormat="1" applyFont="1" applyBorder="1" applyAlignment="1">
      <alignment horizontal="right" vertical="center"/>
    </xf>
    <xf numFmtId="1" fontId="37" fillId="0" borderId="43" xfId="0" applyNumberFormat="1" applyFont="1" applyBorder="1"/>
    <xf numFmtId="0" fontId="37" fillId="0" borderId="7" xfId="0" applyFont="1" applyBorder="1" applyAlignment="1">
      <alignment horizontal="left" vertical="center" indent="1"/>
    </xf>
    <xf numFmtId="0" fontId="37" fillId="0" borderId="0" xfId="0" applyFont="1" applyAlignment="1">
      <alignment vertical="center"/>
    </xf>
    <xf numFmtId="3" fontId="37" fillId="0" borderId="0" xfId="0" applyNumberFormat="1" applyFont="1" applyAlignment="1">
      <alignment horizontal="right" vertical="center"/>
    </xf>
    <xf numFmtId="167" fontId="35" fillId="0" borderId="0" xfId="0" applyNumberFormat="1" applyFont="1" applyAlignment="1">
      <alignment horizontal="right" vertical="center"/>
    </xf>
    <xf numFmtId="0" fontId="35" fillId="0" borderId="25" xfId="0" applyFont="1" applyBorder="1" applyAlignment="1">
      <alignment horizontal="left" vertical="center" indent="1"/>
    </xf>
    <xf numFmtId="167" fontId="35" fillId="0" borderId="25" xfId="0" applyNumberFormat="1" applyFont="1" applyBorder="1" applyAlignment="1">
      <alignment horizontal="right" vertical="center"/>
    </xf>
    <xf numFmtId="165" fontId="35" fillId="0" borderId="25" xfId="0" applyNumberFormat="1" applyFont="1" applyBorder="1"/>
    <xf numFmtId="0" fontId="37" fillId="0" borderId="25" xfId="0" applyFont="1" applyBorder="1" applyAlignment="1">
      <alignment horizontal="left" vertical="center" indent="1"/>
    </xf>
    <xf numFmtId="0" fontId="37" fillId="0" borderId="0" xfId="0" applyFont="1" applyAlignment="1">
      <alignment horizontal="left" vertical="center" indent="1"/>
    </xf>
    <xf numFmtId="167" fontId="37" fillId="0" borderId="0" xfId="0" applyNumberFormat="1" applyFont="1" applyAlignment="1">
      <alignment horizontal="right" vertical="center"/>
    </xf>
    <xf numFmtId="0" fontId="71" fillId="0" borderId="0" xfId="0" applyFont="1" applyAlignment="1">
      <alignment vertical="center" wrapText="1"/>
    </xf>
    <xf numFmtId="0" fontId="105" fillId="0" borderId="0" xfId="283" applyFill="1" applyBorder="1"/>
    <xf numFmtId="167" fontId="37" fillId="0" borderId="7" xfId="0" applyNumberFormat="1" applyFont="1" applyBorder="1" applyAlignment="1">
      <alignment horizontal="right" vertical="center"/>
    </xf>
    <xf numFmtId="167" fontId="37" fillId="0" borderId="7" xfId="0" applyNumberFormat="1" applyFont="1" applyBorder="1"/>
    <xf numFmtId="165" fontId="37" fillId="0" borderId="7" xfId="0" applyNumberFormat="1" applyFont="1" applyBorder="1" applyAlignment="1">
      <alignment horizontal="right" vertical="center"/>
    </xf>
    <xf numFmtId="0" fontId="71" fillId="0" borderId="0" xfId="0" applyFont="1" applyAlignment="1">
      <alignment horizontal="right"/>
    </xf>
    <xf numFmtId="0" fontId="39" fillId="0" borderId="0" xfId="0" applyFont="1" applyAlignment="1">
      <alignment vertical="center" wrapText="1"/>
    </xf>
    <xf numFmtId="0" fontId="46" fillId="9" borderId="56" xfId="14" applyFont="1" applyFill="1" applyBorder="1" applyAlignment="1" applyProtection="1">
      <alignment horizontal="left" vertical="center" wrapText="1"/>
      <protection locked="0"/>
    </xf>
    <xf numFmtId="0" fontId="46" fillId="9" borderId="24" xfId="14" applyFont="1" applyFill="1" applyBorder="1" applyAlignment="1" applyProtection="1">
      <alignment horizontal="center" vertical="center" wrapText="1"/>
      <protection locked="0"/>
    </xf>
    <xf numFmtId="10" fontId="46" fillId="9" borderId="24" xfId="31" applyNumberFormat="1" applyFont="1" applyFill="1" applyBorder="1" applyAlignment="1" applyProtection="1">
      <alignment horizontal="right" vertical="center" wrapText="1"/>
      <protection locked="0"/>
    </xf>
    <xf numFmtId="4" fontId="46" fillId="10" borderId="57" xfId="14" applyNumberFormat="1" applyFont="1" applyFill="1" applyBorder="1" applyAlignment="1" applyProtection="1">
      <alignment horizontal="right" vertical="center" wrapText="1"/>
      <protection locked="0"/>
    </xf>
    <xf numFmtId="4" fontId="43" fillId="5" borderId="12" xfId="29" applyNumberFormat="1" applyFont="1" applyFill="1" applyBorder="1" applyAlignment="1" applyProtection="1">
      <alignment horizontal="right" vertical="center" wrapText="1"/>
    </xf>
    <xf numFmtId="10" fontId="46" fillId="9" borderId="58" xfId="31" applyNumberFormat="1" applyFont="1" applyFill="1" applyBorder="1" applyAlignment="1" applyProtection="1">
      <alignment horizontal="right" vertical="center" wrapText="1"/>
      <protection locked="0"/>
    </xf>
    <xf numFmtId="0" fontId="46" fillId="9" borderId="58" xfId="30" applyFont="1" applyFill="1" applyBorder="1" applyAlignment="1">
      <alignment horizontal="center" vertical="center" wrapText="1"/>
    </xf>
    <xf numFmtId="0" fontId="52" fillId="9" borderId="12" xfId="30" applyFont="1" applyFill="1" applyBorder="1" applyAlignment="1">
      <alignment horizontal="center" vertical="center" wrapText="1"/>
    </xf>
    <xf numFmtId="0" fontId="52" fillId="9" borderId="58" xfId="30" applyFont="1" applyFill="1" applyBorder="1" applyAlignment="1">
      <alignment horizontal="center" vertical="center" wrapText="1"/>
    </xf>
    <xf numFmtId="4" fontId="46" fillId="9" borderId="57" xfId="14" applyNumberFormat="1" applyFont="1" applyFill="1" applyBorder="1" applyAlignment="1" applyProtection="1">
      <alignment horizontal="right" vertical="center" wrapText="1"/>
      <protection locked="0"/>
    </xf>
    <xf numFmtId="166" fontId="46" fillId="9" borderId="58" xfId="31" applyNumberFormat="1" applyFont="1" applyFill="1" applyBorder="1" applyAlignment="1" applyProtection="1">
      <alignment horizontal="right" vertical="center" wrapText="1"/>
      <protection locked="0"/>
    </xf>
    <xf numFmtId="0" fontId="46" fillId="9" borderId="18" xfId="14" applyFont="1" applyFill="1" applyBorder="1" applyAlignment="1" applyProtection="1">
      <alignment horizontal="center" vertical="center" wrapText="1"/>
      <protection locked="0"/>
    </xf>
    <xf numFmtId="0" fontId="69" fillId="0" borderId="7" xfId="0" applyFont="1" applyBorder="1" applyAlignment="1">
      <alignment horizontal="left" wrapText="1"/>
    </xf>
    <xf numFmtId="0" fontId="52" fillId="9" borderId="17" xfId="29" applyFont="1" applyFill="1" applyBorder="1" applyAlignment="1">
      <alignment horizontal="center" vertical="center" wrapText="1"/>
    </xf>
    <xf numFmtId="0" fontId="52" fillId="9" borderId="18" xfId="29" applyFont="1" applyFill="1" applyBorder="1" applyAlignment="1">
      <alignment horizontal="center" vertical="center" wrapText="1"/>
    </xf>
    <xf numFmtId="0" fontId="60" fillId="0" borderId="1" xfId="0" applyFont="1" applyBorder="1" applyAlignment="1">
      <alignment vertical="center"/>
    </xf>
    <xf numFmtId="165" fontId="120" fillId="0" borderId="0" xfId="0" applyNumberFormat="1" applyFont="1" applyBorder="1" applyAlignment="1">
      <alignment horizontal="right" vertical="center"/>
    </xf>
    <xf numFmtId="165" fontId="120" fillId="0" borderId="43" xfId="0" applyNumberFormat="1" applyFont="1" applyBorder="1" applyAlignment="1">
      <alignment horizontal="right" vertical="center"/>
    </xf>
    <xf numFmtId="0" fontId="60" fillId="0" borderId="40" xfId="0" applyFont="1" applyBorder="1" applyAlignment="1">
      <alignment vertical="center"/>
    </xf>
    <xf numFmtId="0" fontId="60" fillId="0" borderId="0" xfId="0" applyFont="1" applyAlignment="1">
      <alignment horizontal="left" vertical="center" wrapText="1"/>
    </xf>
    <xf numFmtId="0" fontId="39" fillId="0" borderId="0" xfId="0" applyFont="1" applyAlignment="1">
      <alignment horizontal="right" indent="1"/>
    </xf>
    <xf numFmtId="0" fontId="60" fillId="0" borderId="40" xfId="0" applyFont="1" applyBorder="1" applyAlignment="1">
      <alignment horizontal="left" vertical="center"/>
    </xf>
    <xf numFmtId="0" fontId="32" fillId="0" borderId="2" xfId="0" applyFont="1" applyBorder="1" applyAlignment="1">
      <alignment horizontal="center" vertical="center"/>
    </xf>
    <xf numFmtId="0" fontId="32" fillId="0" borderId="54" xfId="0" applyFont="1" applyBorder="1" applyAlignment="1">
      <alignment horizontal="center" vertical="center"/>
    </xf>
    <xf numFmtId="0" fontId="38" fillId="0" borderId="0" xfId="0" applyFont="1" applyBorder="1" applyAlignment="1">
      <alignment horizontal="right" vertical="center" wrapText="1"/>
    </xf>
    <xf numFmtId="0" fontId="60" fillId="0" borderId="0" xfId="0" applyFont="1" applyAlignment="1">
      <alignment vertical="center"/>
    </xf>
    <xf numFmtId="0" fontId="38" fillId="0" borderId="3" xfId="0" applyFont="1" applyBorder="1" applyAlignment="1">
      <alignment horizontal="right" vertical="center" wrapText="1"/>
    </xf>
    <xf numFmtId="0" fontId="60" fillId="0" borderId="0" xfId="0" applyFont="1" applyBorder="1" applyAlignment="1">
      <alignment horizontal="left" vertical="center" wrapText="1"/>
    </xf>
    <xf numFmtId="0" fontId="32" fillId="0" borderId="0" xfId="0" applyFont="1" applyAlignment="1">
      <alignment vertical="center" wrapText="1"/>
    </xf>
    <xf numFmtId="0" fontId="38" fillId="0" borderId="0" xfId="0" applyFont="1" applyAlignment="1">
      <alignment horizontal="right" vertical="center" wrapText="1"/>
    </xf>
    <xf numFmtId="0" fontId="57" fillId="0" borderId="40" xfId="167" applyFont="1" applyBorder="1" applyAlignment="1">
      <alignment horizontal="left"/>
    </xf>
    <xf numFmtId="0" fontId="38" fillId="0" borderId="0" xfId="0" applyFont="1" applyAlignment="1">
      <alignment horizontal="center" vertical="center" wrapText="1"/>
    </xf>
    <xf numFmtId="0" fontId="132" fillId="0" borderId="0" xfId="0" applyFont="1" applyBorder="1" applyAlignment="1">
      <alignment horizontal="center" vertical="center" textRotation="90"/>
    </xf>
    <xf numFmtId="0" fontId="132" fillId="0" borderId="0" xfId="0" applyFont="1" applyAlignment="1">
      <alignment horizontal="center" vertical="center" textRotation="90"/>
    </xf>
    <xf numFmtId="0" fontId="132" fillId="0" borderId="1" xfId="0" applyFont="1" applyBorder="1" applyAlignment="1">
      <alignment horizontal="center" vertical="center" textRotation="90"/>
    </xf>
    <xf numFmtId="0" fontId="132" fillId="5" borderId="3" xfId="0" applyFont="1" applyFill="1" applyBorder="1" applyAlignment="1">
      <alignment horizontal="center" vertical="center" textRotation="90"/>
    </xf>
    <xf numFmtId="0" fontId="132" fillId="5" borderId="0" xfId="0" applyFont="1" applyFill="1" applyAlignment="1">
      <alignment horizontal="center" vertical="center" textRotation="90"/>
    </xf>
    <xf numFmtId="0" fontId="132" fillId="5" borderId="1" xfId="0" applyFont="1" applyFill="1" applyBorder="1" applyAlignment="1">
      <alignment horizontal="center" vertical="center" textRotation="90"/>
    </xf>
    <xf numFmtId="0" fontId="35" fillId="0" borderId="0" xfId="0" applyFont="1" applyAlignment="1">
      <alignment horizontal="left" wrapText="1"/>
    </xf>
    <xf numFmtId="0" fontId="60" fillId="0" borderId="0" xfId="0" applyFont="1" applyBorder="1" applyAlignment="1">
      <alignment vertical="center"/>
    </xf>
    <xf numFmtId="0" fontId="120" fillId="0" borderId="0" xfId="0" applyFont="1" applyAlignment="1">
      <alignment horizontal="left" vertical="center" wrapText="1"/>
    </xf>
    <xf numFmtId="0" fontId="129" fillId="0" borderId="40" xfId="0" applyFont="1" applyBorder="1" applyAlignment="1">
      <alignment vertical="center"/>
    </xf>
    <xf numFmtId="0" fontId="71" fillId="0" borderId="0" xfId="0" applyFont="1" applyBorder="1" applyAlignment="1">
      <alignment horizontal="left" vertical="top" wrapText="1"/>
    </xf>
    <xf numFmtId="0" fontId="71" fillId="0" borderId="3" xfId="0" applyFont="1" applyBorder="1" applyAlignment="1">
      <alignment horizontal="left" vertical="top" wrapText="1"/>
    </xf>
    <xf numFmtId="0" fontId="71" fillId="0" borderId="0" xfId="0" applyFont="1" applyAlignment="1">
      <alignment horizontal="right" vertical="top" wrapText="1"/>
    </xf>
    <xf numFmtId="0" fontId="71" fillId="0" borderId="41" xfId="0" applyFont="1" applyBorder="1" applyAlignment="1">
      <alignment horizontal="left" vertical="top" wrapText="1"/>
    </xf>
    <xf numFmtId="0" fontId="71" fillId="0" borderId="0" xfId="0" applyFont="1" applyBorder="1" applyAlignment="1">
      <alignment horizontal="right" vertical="top" wrapText="1"/>
    </xf>
    <xf numFmtId="0" fontId="71" fillId="0" borderId="0" xfId="0" applyFont="1" applyAlignment="1">
      <alignment horizontal="left" vertical="top" wrapText="1"/>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5" fillId="0" borderId="3" xfId="0" applyFont="1" applyBorder="1" applyAlignment="1">
      <alignment vertical="center"/>
    </xf>
    <xf numFmtId="0" fontId="129" fillId="0" borderId="40" xfId="0" applyFont="1" applyBorder="1" applyAlignment="1">
      <alignment vertical="center" wrapText="1"/>
    </xf>
    <xf numFmtId="0" fontId="60" fillId="0" borderId="40" xfId="0" applyFont="1" applyBorder="1" applyAlignment="1">
      <alignment horizontal="justify" vertical="center" wrapText="1"/>
    </xf>
    <xf numFmtId="0" fontId="38" fillId="0" borderId="3" xfId="0" applyFont="1" applyBorder="1" applyAlignment="1">
      <alignment horizontal="right" vertical="center"/>
    </xf>
    <xf numFmtId="0" fontId="32" fillId="0" borderId="2"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vertical="center"/>
    </xf>
    <xf numFmtId="0" fontId="57" fillId="0" borderId="0" xfId="0" applyFont="1"/>
    <xf numFmtId="0" fontId="49" fillId="0" borderId="0" xfId="0" applyFont="1"/>
    <xf numFmtId="0" fontId="39" fillId="0" borderId="0" xfId="0" applyFont="1" applyAlignment="1">
      <alignment vertical="center" wrapText="1"/>
    </xf>
    <xf numFmtId="0" fontId="60" fillId="0" borderId="0" xfId="0" applyFont="1" applyAlignment="1">
      <alignment horizontal="justify" vertical="center"/>
    </xf>
    <xf numFmtId="0" fontId="39" fillId="0" borderId="0" xfId="0" applyFont="1" applyAlignment="1">
      <alignment horizontal="left" vertical="center" wrapText="1"/>
    </xf>
    <xf numFmtId="0" fontId="71" fillId="0" borderId="0" xfId="0" applyFont="1" applyAlignment="1">
      <alignment horizontal="justify" vertical="center" wrapText="1"/>
    </xf>
    <xf numFmtId="0" fontId="71" fillId="0" borderId="0" xfId="0" applyFont="1" applyAlignment="1">
      <alignment horizontal="right" vertical="center" wrapText="1"/>
    </xf>
    <xf numFmtId="0" fontId="57" fillId="0" borderId="0" xfId="0" applyFont="1" applyAlignment="1">
      <alignment horizontal="left"/>
    </xf>
    <xf numFmtId="0" fontId="37" fillId="0" borderId="40" xfId="0" applyFont="1" applyBorder="1" applyAlignment="1">
      <alignment horizontal="center" vertical="center"/>
    </xf>
    <xf numFmtId="0" fontId="72" fillId="0" borderId="0" xfId="288" applyFont="1" applyAlignment="1">
      <alignment horizontal="center" vertical="center" wrapText="1"/>
    </xf>
  </cellXfs>
  <cellStyles count="318">
    <cellStyle name="_x000a_386grabber=S" xfId="8" xr:uid="{00000000-0005-0000-0000-000000000000}"/>
    <cellStyle name="=D:\WINNT\SYSTEM32\COMMAND.COM" xfId="9" xr:uid="{00000000-0005-0000-0000-000001000000}"/>
    <cellStyle name="20 % – Zvýraznění1" xfId="189" xr:uid="{00000000-0005-0000-0000-000002000000}"/>
    <cellStyle name="20 % – Zvýraznění2" xfId="190" xr:uid="{00000000-0005-0000-0000-000003000000}"/>
    <cellStyle name="20 % – Zvýraznění3" xfId="191" xr:uid="{00000000-0005-0000-0000-000004000000}"/>
    <cellStyle name="20 % – Zvýraznění4" xfId="192" xr:uid="{00000000-0005-0000-0000-000005000000}"/>
    <cellStyle name="20 % – Zvýraznění5" xfId="193" xr:uid="{00000000-0005-0000-0000-000006000000}"/>
    <cellStyle name="20 % – Zvýraznění6" xfId="194" xr:uid="{00000000-0005-0000-0000-000007000000}"/>
    <cellStyle name="20% - Accent1 2" xfId="195" xr:uid="{00000000-0005-0000-0000-000008000000}"/>
    <cellStyle name="20% - Accent2 2" xfId="196" xr:uid="{00000000-0005-0000-0000-000009000000}"/>
    <cellStyle name="20% - Accent3 2" xfId="197" xr:uid="{00000000-0005-0000-0000-00000A000000}"/>
    <cellStyle name="20% - Accent4 2" xfId="198" xr:uid="{00000000-0005-0000-0000-00000B000000}"/>
    <cellStyle name="20% - Accent5 2" xfId="199" xr:uid="{00000000-0005-0000-0000-00000C000000}"/>
    <cellStyle name="20% - Accent6 2" xfId="200" xr:uid="{00000000-0005-0000-0000-00000D000000}"/>
    <cellStyle name="40 % – Zvýraznění1" xfId="201" xr:uid="{00000000-0005-0000-0000-00000E000000}"/>
    <cellStyle name="40 % – Zvýraznění2" xfId="202" xr:uid="{00000000-0005-0000-0000-00000F000000}"/>
    <cellStyle name="40 % – Zvýraznění3" xfId="203" xr:uid="{00000000-0005-0000-0000-000010000000}"/>
    <cellStyle name="40 % – Zvýraznění4" xfId="204" xr:uid="{00000000-0005-0000-0000-000011000000}"/>
    <cellStyle name="40 % – Zvýraznění5" xfId="205" xr:uid="{00000000-0005-0000-0000-000012000000}"/>
    <cellStyle name="40 % – Zvýraznění6" xfId="206" xr:uid="{00000000-0005-0000-0000-000013000000}"/>
    <cellStyle name="40% - Accent1 2" xfId="207" xr:uid="{00000000-0005-0000-0000-000014000000}"/>
    <cellStyle name="40% - Accent2 2" xfId="208" xr:uid="{00000000-0005-0000-0000-000015000000}"/>
    <cellStyle name="40% - Accent3 2" xfId="209" xr:uid="{00000000-0005-0000-0000-000016000000}"/>
    <cellStyle name="40% - Accent4 2" xfId="210" xr:uid="{00000000-0005-0000-0000-000017000000}"/>
    <cellStyle name="40% - Accent5 2" xfId="211" xr:uid="{00000000-0005-0000-0000-000018000000}"/>
    <cellStyle name="40% - Accent6 2" xfId="212" xr:uid="{00000000-0005-0000-0000-000019000000}"/>
    <cellStyle name="60 % – Zvýraznění1" xfId="213" xr:uid="{00000000-0005-0000-0000-00001A000000}"/>
    <cellStyle name="60 % – Zvýraznění2" xfId="214" xr:uid="{00000000-0005-0000-0000-00001B000000}"/>
    <cellStyle name="60 % – Zvýraznění3" xfId="215" xr:uid="{00000000-0005-0000-0000-00001C000000}"/>
    <cellStyle name="60 % – Zvýraznění4" xfId="216" xr:uid="{00000000-0005-0000-0000-00001D000000}"/>
    <cellStyle name="60 % – Zvýraznění5" xfId="217" xr:uid="{00000000-0005-0000-0000-00001E000000}"/>
    <cellStyle name="60 % – Zvýraznění6" xfId="218" xr:uid="{00000000-0005-0000-0000-00001F000000}"/>
    <cellStyle name="60% - Accent1 2" xfId="219" xr:uid="{00000000-0005-0000-0000-000020000000}"/>
    <cellStyle name="60% - Accent2 2" xfId="220" xr:uid="{00000000-0005-0000-0000-000021000000}"/>
    <cellStyle name="60% - Accent3 2" xfId="221" xr:uid="{00000000-0005-0000-0000-000022000000}"/>
    <cellStyle name="60% - Accent4 2" xfId="222" xr:uid="{00000000-0005-0000-0000-000023000000}"/>
    <cellStyle name="60% - Accent5 2" xfId="223" xr:uid="{00000000-0005-0000-0000-000024000000}"/>
    <cellStyle name="60% - Accent6 2" xfId="224" xr:uid="{00000000-0005-0000-0000-000025000000}"/>
    <cellStyle name="Accent1 2" xfId="225" xr:uid="{00000000-0005-0000-0000-000026000000}"/>
    <cellStyle name="Accent2 2" xfId="226" xr:uid="{00000000-0005-0000-0000-000027000000}"/>
    <cellStyle name="Accent3 2" xfId="227" xr:uid="{00000000-0005-0000-0000-000028000000}"/>
    <cellStyle name="Accent4 2" xfId="228" xr:uid="{00000000-0005-0000-0000-000029000000}"/>
    <cellStyle name="Accent5" xfId="18" xr:uid="{00000000-0005-0000-0000-00002A000000}"/>
    <cellStyle name="Accent5 2" xfId="229" xr:uid="{00000000-0005-0000-0000-00002B000000}"/>
    <cellStyle name="Accent6" xfId="17" xr:uid="{00000000-0005-0000-0000-00002C000000}"/>
    <cellStyle name="Accent6 2" xfId="230" xr:uid="{00000000-0005-0000-0000-00002D000000}"/>
    <cellStyle name="Bad 2" xfId="231" xr:uid="{00000000-0005-0000-0000-00002E000000}"/>
    <cellStyle name="Calculation 2" xfId="232" xr:uid="{00000000-0005-0000-0000-00002F000000}"/>
    <cellStyle name="Celkem" xfId="233" xr:uid="{00000000-0005-0000-0000-000030000000}"/>
    <cellStyle name="Čiarka" xfId="312" builtinId="3"/>
    <cellStyle name="Čiarka 2" xfId="23" xr:uid="{00000000-0005-0000-0000-000032000000}"/>
    <cellStyle name="Čiarka 2 2" xfId="41" xr:uid="{00000000-0005-0000-0000-000033000000}"/>
    <cellStyle name="Čiarka 2 2 2" xfId="175" xr:uid="{00000000-0005-0000-0000-000034000000}"/>
    <cellStyle name="Čiarka 2 2 3" xfId="154" xr:uid="{00000000-0005-0000-0000-000035000000}"/>
    <cellStyle name="Čiarka 2 3" xfId="60" xr:uid="{00000000-0005-0000-0000-000036000000}"/>
    <cellStyle name="Čiarka 2 3 2" xfId="107" xr:uid="{00000000-0005-0000-0000-000037000000}"/>
    <cellStyle name="Čiarka 2 4" xfId="83" xr:uid="{00000000-0005-0000-0000-000038000000}"/>
    <cellStyle name="Čiarka 2 5" xfId="135" xr:uid="{00000000-0005-0000-0000-000039000000}"/>
    <cellStyle name="Čiarka 3" xfId="34" xr:uid="{00000000-0005-0000-0000-00003A000000}"/>
    <cellStyle name="Čiarka 3 2" xfId="147" xr:uid="{00000000-0005-0000-0000-00003B000000}"/>
    <cellStyle name="Čiarka 3 3" xfId="146" xr:uid="{00000000-0005-0000-0000-00003C000000}"/>
    <cellStyle name="Čiarka 4" xfId="35" xr:uid="{00000000-0005-0000-0000-00003D000000}"/>
    <cellStyle name="Čiarka 4 2" xfId="67" xr:uid="{00000000-0005-0000-0000-00003E000000}"/>
    <cellStyle name="Čiarka 4 2 2" xfId="114" xr:uid="{00000000-0005-0000-0000-00003F000000}"/>
    <cellStyle name="Čiarka 4 3" xfId="93" xr:uid="{00000000-0005-0000-0000-000040000000}"/>
    <cellStyle name="Čiarka 4 4" xfId="151" xr:uid="{00000000-0005-0000-0000-000041000000}"/>
    <cellStyle name="Čiarka 5" xfId="45" xr:uid="{00000000-0005-0000-0000-000042000000}"/>
    <cellStyle name="Čiarka 5 2" xfId="69" xr:uid="{00000000-0005-0000-0000-000043000000}"/>
    <cellStyle name="Čiarka 5 2 2" xfId="116" xr:uid="{00000000-0005-0000-0000-000044000000}"/>
    <cellStyle name="Čiarka 5 3" xfId="96" xr:uid="{00000000-0005-0000-0000-000045000000}"/>
    <cellStyle name="Čiarka 5 4" xfId="177" xr:uid="{00000000-0005-0000-0000-000046000000}"/>
    <cellStyle name="Čiarka 6" xfId="51" xr:uid="{00000000-0005-0000-0000-000047000000}"/>
    <cellStyle name="Čiarka 6 2" xfId="98" xr:uid="{00000000-0005-0000-0000-000048000000}"/>
    <cellStyle name="Čiarka 6 3" xfId="187" xr:uid="{00000000-0005-0000-0000-000049000000}"/>
    <cellStyle name="Čiarka 7" xfId="72" xr:uid="{00000000-0005-0000-0000-00004A000000}"/>
    <cellStyle name="Čiarka 8" xfId="129" xr:uid="{00000000-0005-0000-0000-00004B000000}"/>
    <cellStyle name="Čiarka 9" xfId="305" xr:uid="{00000000-0005-0000-0000-00004C000000}"/>
    <cellStyle name="Excel Built-in Normal" xfId="22" xr:uid="{00000000-0005-0000-0000-00004D000000}"/>
    <cellStyle name="Explanatory Text 2" xfId="234" xr:uid="{00000000-0005-0000-0000-00004E000000}"/>
    <cellStyle name="Good 2" xfId="235" xr:uid="{00000000-0005-0000-0000-00004F000000}"/>
    <cellStyle name="Heading 1 2" xfId="236" xr:uid="{00000000-0005-0000-0000-000050000000}"/>
    <cellStyle name="Heading 2 2" xfId="237" xr:uid="{00000000-0005-0000-0000-000051000000}"/>
    <cellStyle name="Heading 3 2" xfId="238" xr:uid="{00000000-0005-0000-0000-000052000000}"/>
    <cellStyle name="Heading 4 2" xfId="239" xr:uid="{00000000-0005-0000-0000-000053000000}"/>
    <cellStyle name="Hypertextové prepojenie" xfId="1" builtinId="8"/>
    <cellStyle name="Hypertextové prepojenie 2" xfId="159" xr:uid="{00000000-0005-0000-0000-000055000000}"/>
    <cellStyle name="Hypertextové prepojenie 3" xfId="164" xr:uid="{00000000-0005-0000-0000-000056000000}"/>
    <cellStyle name="Check Cell 2" xfId="240" xr:uid="{00000000-0005-0000-0000-000057000000}"/>
    <cellStyle name="Chybně" xfId="241" xr:uid="{00000000-0005-0000-0000-000058000000}"/>
    <cellStyle name="Input 2" xfId="242" xr:uid="{00000000-0005-0000-0000-000059000000}"/>
    <cellStyle name="Kontrolná bunka 2" xfId="158" xr:uid="{00000000-0005-0000-0000-00005A000000}"/>
    <cellStyle name="Kontrolní buňka" xfId="243" xr:uid="{00000000-0005-0000-0000-00005B000000}"/>
    <cellStyle name="Linked Cell 2" xfId="244" xr:uid="{00000000-0005-0000-0000-00005C000000}"/>
    <cellStyle name="Nadpis 1 2" xfId="156" xr:uid="{00000000-0005-0000-0000-00005D000000}"/>
    <cellStyle name="Nadpis 1 3" xfId="245" xr:uid="{00000000-0005-0000-0000-00005E000000}"/>
    <cellStyle name="Nadpis 2 2" xfId="246" xr:uid="{00000000-0005-0000-0000-00005F000000}"/>
    <cellStyle name="Nadpis 3 2" xfId="247" xr:uid="{00000000-0005-0000-0000-000060000000}"/>
    <cellStyle name="Nadpis 4 2" xfId="248" xr:uid="{00000000-0005-0000-0000-000061000000}"/>
    <cellStyle name="Název" xfId="249" xr:uid="{00000000-0005-0000-0000-000062000000}"/>
    <cellStyle name="Neutral 2" xfId="250" xr:uid="{00000000-0005-0000-0000-000063000000}"/>
    <cellStyle name="Neutrální" xfId="251" xr:uid="{00000000-0005-0000-0000-000064000000}"/>
    <cellStyle name="Normal 2" xfId="125" xr:uid="{00000000-0005-0000-0000-000065000000}"/>
    <cellStyle name="Normal 2 2" xfId="253" xr:uid="{00000000-0005-0000-0000-000066000000}"/>
    <cellStyle name="Normal 2 2 2" xfId="254" xr:uid="{00000000-0005-0000-0000-000067000000}"/>
    <cellStyle name="Normal 2 3" xfId="255" xr:uid="{00000000-0005-0000-0000-000068000000}"/>
    <cellStyle name="Normal 2 4" xfId="252" xr:uid="{00000000-0005-0000-0000-000069000000}"/>
    <cellStyle name="Normal 3" xfId="48" xr:uid="{00000000-0005-0000-0000-00006A000000}"/>
    <cellStyle name="Normal 3 2" xfId="257" xr:uid="{00000000-0005-0000-0000-00006B000000}"/>
    <cellStyle name="Normal 3 3" xfId="256" xr:uid="{00000000-0005-0000-0000-00006C000000}"/>
    <cellStyle name="Normal 4" xfId="258" xr:uid="{00000000-0005-0000-0000-00006D000000}"/>
    <cellStyle name="Normal 45" xfId="33" xr:uid="{00000000-0005-0000-0000-00006E000000}"/>
    <cellStyle name="Normal 45 2" xfId="40" xr:uid="{00000000-0005-0000-0000-00006F000000}"/>
    <cellStyle name="Normal 45 2 2" xfId="68" xr:uid="{00000000-0005-0000-0000-000070000000}"/>
    <cellStyle name="Normal 45 2 2 2" xfId="115" xr:uid="{00000000-0005-0000-0000-000071000000}"/>
    <cellStyle name="Normal 45 2 3" xfId="95" xr:uid="{00000000-0005-0000-0000-000072000000}"/>
    <cellStyle name="Normal 45 2 4" xfId="185" xr:uid="{00000000-0005-0000-0000-000073000000}"/>
    <cellStyle name="Normal 45 3" xfId="66" xr:uid="{00000000-0005-0000-0000-000074000000}"/>
    <cellStyle name="Normal 45 3 2" xfId="113" xr:uid="{00000000-0005-0000-0000-000075000000}"/>
    <cellStyle name="Normal 45 4" xfId="92" xr:uid="{00000000-0005-0000-0000-000076000000}"/>
    <cellStyle name="Normal 45 5" xfId="172" xr:uid="{00000000-0005-0000-0000-000077000000}"/>
    <cellStyle name="Normal 5" xfId="259" xr:uid="{00000000-0005-0000-0000-000078000000}"/>
    <cellStyle name="Normal 6" xfId="260" xr:uid="{00000000-0005-0000-0000-000079000000}"/>
    <cellStyle name="Normal 7" xfId="261" xr:uid="{00000000-0005-0000-0000-00007A000000}"/>
    <cellStyle name="Normal 8" xfId="262" xr:uid="{00000000-0005-0000-0000-00007B000000}"/>
    <cellStyle name="Normal_TAB2 2" xfId="6" xr:uid="{00000000-0005-0000-0000-00007C000000}"/>
    <cellStyle name="Normálna" xfId="0" builtinId="0"/>
    <cellStyle name="Normálna 10" xfId="304" xr:uid="{00000000-0005-0000-0000-00007E000000}"/>
    <cellStyle name="Normálna 11" xfId="3" xr:uid="{00000000-0005-0000-0000-00007F000000}"/>
    <cellStyle name="Normálna 12" xfId="307" xr:uid="{00000000-0005-0000-0000-000080000000}"/>
    <cellStyle name="Normálna 13" xfId="308" xr:uid="{00000000-0005-0000-0000-000081000000}"/>
    <cellStyle name="Normálna 14" xfId="314" xr:uid="{5038F425-038E-4AD6-8CF7-FF3582FB9FA0}"/>
    <cellStyle name="Normálna 15" xfId="317" xr:uid="{7459C4EE-BFE7-4F8B-9763-667F23A68A63}"/>
    <cellStyle name="Normálna 2" xfId="123" xr:uid="{00000000-0005-0000-0000-000082000000}"/>
    <cellStyle name="Normálna 2 2" xfId="14" xr:uid="{00000000-0005-0000-0000-000083000000}"/>
    <cellStyle name="Normálna 2 2 2" xfId="289" xr:uid="{00000000-0005-0000-0000-000084000000}"/>
    <cellStyle name="Normálna 2 3" xfId="160" xr:uid="{00000000-0005-0000-0000-000085000000}"/>
    <cellStyle name="Normálna 2 4" xfId="179" xr:uid="{00000000-0005-0000-0000-000086000000}"/>
    <cellStyle name="Normálna 3" xfId="30" xr:uid="{00000000-0005-0000-0000-000087000000}"/>
    <cellStyle name="Normálna 3 2" xfId="184" xr:uid="{00000000-0005-0000-0000-000088000000}"/>
    <cellStyle name="Normálna 3 3" xfId="136" xr:uid="{00000000-0005-0000-0000-000089000000}"/>
    <cellStyle name="Normálna 4" xfId="133" xr:uid="{00000000-0005-0000-0000-00008A000000}"/>
    <cellStyle name="Normálna 4 2" xfId="162" xr:uid="{00000000-0005-0000-0000-00008B000000}"/>
    <cellStyle name="Normálna 4 3" xfId="161" xr:uid="{00000000-0005-0000-0000-00008C000000}"/>
    <cellStyle name="Normálna 5" xfId="124" xr:uid="{00000000-0005-0000-0000-00008D000000}"/>
    <cellStyle name="Normálna 6" xfId="127" xr:uid="{00000000-0005-0000-0000-00008E000000}"/>
    <cellStyle name="Normálna 7" xfId="296" xr:uid="{00000000-0005-0000-0000-00008F000000}"/>
    <cellStyle name="Normálna 8" xfId="299" xr:uid="{00000000-0005-0000-0000-000090000000}"/>
    <cellStyle name="Normálna 9" xfId="303" xr:uid="{00000000-0005-0000-0000-000091000000}"/>
    <cellStyle name="normálne 10" xfId="29" xr:uid="{00000000-0005-0000-0000-000092000000}"/>
    <cellStyle name="normálne 10 2" xfId="183" xr:uid="{00000000-0005-0000-0000-000093000000}"/>
    <cellStyle name="Normálne 10 3" xfId="171" xr:uid="{00000000-0005-0000-0000-000094000000}"/>
    <cellStyle name="Normálne 104" xfId="295" xr:uid="{00000000-0005-0000-0000-000095000000}"/>
    <cellStyle name="Normálne 11" xfId="47" xr:uid="{00000000-0005-0000-0000-000096000000}"/>
    <cellStyle name="Normálne 11 2" xfId="70" xr:uid="{00000000-0005-0000-0000-000097000000}"/>
    <cellStyle name="Normálne 11 2 2" xfId="117" xr:uid="{00000000-0005-0000-0000-000098000000}"/>
    <cellStyle name="Normálne 11 2 5" xfId="4" xr:uid="{00000000-0005-0000-0000-000099000000}"/>
    <cellStyle name="Normálne 11 2 5 2" xfId="24" xr:uid="{00000000-0005-0000-0000-00009A000000}"/>
    <cellStyle name="Normálne 11 2 5 2 2" xfId="61" xr:uid="{00000000-0005-0000-0000-00009B000000}"/>
    <cellStyle name="Normálne 11 2 5 2 2 2" xfId="108" xr:uid="{00000000-0005-0000-0000-00009C000000}"/>
    <cellStyle name="Normálne 11 2 5 2 3" xfId="84" xr:uid="{00000000-0005-0000-0000-00009D000000}"/>
    <cellStyle name="Normálne 11 2 5 3" xfId="52" xr:uid="{00000000-0005-0000-0000-00009E000000}"/>
    <cellStyle name="Normálne 11 2 5 3 2" xfId="99" xr:uid="{00000000-0005-0000-0000-00009F000000}"/>
    <cellStyle name="Normálne 11 2 5 4" xfId="73" xr:uid="{00000000-0005-0000-0000-0000A0000000}"/>
    <cellStyle name="Normálne 11 3" xfId="97" xr:uid="{00000000-0005-0000-0000-0000A1000000}"/>
    <cellStyle name="Normálne 11 4" xfId="180" xr:uid="{00000000-0005-0000-0000-0000A2000000}"/>
    <cellStyle name="Normálne 11 5" xfId="313" xr:uid="{00000000-0005-0000-0000-0000A3000000}"/>
    <cellStyle name="Normálne 11 5 2" xfId="316" xr:uid="{6CDB4C04-C5E0-487E-8E8F-D580FC405E89}"/>
    <cellStyle name="Normálne 12" xfId="71" xr:uid="{00000000-0005-0000-0000-0000A4000000}"/>
    <cellStyle name="Normálne 12 2" xfId="186" xr:uid="{00000000-0005-0000-0000-0000A5000000}"/>
    <cellStyle name="Normálne 13" xfId="188" xr:uid="{00000000-0005-0000-0000-0000A6000000}"/>
    <cellStyle name="Normálne 14" xfId="15" xr:uid="{00000000-0005-0000-0000-0000A7000000}"/>
    <cellStyle name="Normálne 14 2" xfId="28" xr:uid="{00000000-0005-0000-0000-0000A8000000}"/>
    <cellStyle name="Normálne 14 2 2" xfId="65" xr:uid="{00000000-0005-0000-0000-0000A9000000}"/>
    <cellStyle name="Normálne 14 2 2 2" xfId="112" xr:uid="{00000000-0005-0000-0000-0000AA000000}"/>
    <cellStyle name="Normálne 14 2 2 3" xfId="138" xr:uid="{00000000-0005-0000-0000-0000AB000000}"/>
    <cellStyle name="Normálne 14 2 3" xfId="88" xr:uid="{00000000-0005-0000-0000-0000AC000000}"/>
    <cellStyle name="Normálne 14 2 4" xfId="131" xr:uid="{00000000-0005-0000-0000-0000AD000000}"/>
    <cellStyle name="Normálne 14 3" xfId="56" xr:uid="{00000000-0005-0000-0000-0000AE000000}"/>
    <cellStyle name="Normálne 14 3 2" xfId="103" xr:uid="{00000000-0005-0000-0000-0000AF000000}"/>
    <cellStyle name="Normálne 14 3 3" xfId="137" xr:uid="{00000000-0005-0000-0000-0000B0000000}"/>
    <cellStyle name="Normálne 14 4" xfId="78" xr:uid="{00000000-0005-0000-0000-0000B1000000}"/>
    <cellStyle name="Normálne 14 4 2" xfId="309" xr:uid="{00000000-0005-0000-0000-0000B2000000}"/>
    <cellStyle name="Normálne 14 5" xfId="130" xr:uid="{00000000-0005-0000-0000-0000B3000000}"/>
    <cellStyle name="Normálne 14 6" xfId="293" xr:uid="{00000000-0005-0000-0000-0000B4000000}"/>
    <cellStyle name="Normálne 14 6 2" xfId="306" xr:uid="{00000000-0005-0000-0000-0000B5000000}"/>
    <cellStyle name="Normálne 15" xfId="291" xr:uid="{00000000-0005-0000-0000-0000B6000000}"/>
    <cellStyle name="Normálne 16" xfId="46" xr:uid="{00000000-0005-0000-0000-0000B7000000}"/>
    <cellStyle name="Normálne 17" xfId="292" xr:uid="{00000000-0005-0000-0000-0000B8000000}"/>
    <cellStyle name="Normálne 2" xfId="5" xr:uid="{00000000-0005-0000-0000-0000B9000000}"/>
    <cellStyle name="Normálne 2 2" xfId="25" xr:uid="{00000000-0005-0000-0000-0000BA000000}"/>
    <cellStyle name="Normálne 2 2 2" xfId="62" xr:uid="{00000000-0005-0000-0000-0000BB000000}"/>
    <cellStyle name="Normálne 2 2 2 2" xfId="109" xr:uid="{00000000-0005-0000-0000-0000BC000000}"/>
    <cellStyle name="Normálne 2 2 3" xfId="85" xr:uid="{00000000-0005-0000-0000-0000BD000000}"/>
    <cellStyle name="Normálne 2 2 4" xfId="139" xr:uid="{00000000-0005-0000-0000-0000BE000000}"/>
    <cellStyle name="Normálne 2 3" xfId="32" xr:uid="{00000000-0005-0000-0000-0000BF000000}"/>
    <cellStyle name="Normálne 2 3 2" xfId="91" xr:uid="{00000000-0005-0000-0000-0000C0000000}"/>
    <cellStyle name="Normálne 2 3 3" xfId="152" xr:uid="{00000000-0005-0000-0000-0000C1000000}"/>
    <cellStyle name="Normálne 2 4" xfId="53" xr:uid="{00000000-0005-0000-0000-0000C2000000}"/>
    <cellStyle name="Normálne 2 4 2" xfId="100" xr:uid="{00000000-0005-0000-0000-0000C3000000}"/>
    <cellStyle name="Normálne 2 4 3" xfId="167" xr:uid="{00000000-0005-0000-0000-0000C4000000}"/>
    <cellStyle name="Normálne 2 5" xfId="49" xr:uid="{00000000-0005-0000-0000-0000C5000000}"/>
    <cellStyle name="Normálne 2 6" xfId="74" xr:uid="{00000000-0005-0000-0000-0000C6000000}"/>
    <cellStyle name="Normálne 2 7" xfId="126" xr:uid="{00000000-0005-0000-0000-0000C7000000}"/>
    <cellStyle name="Normálne 2 8" xfId="298" xr:uid="{00000000-0005-0000-0000-0000C8000000}"/>
    <cellStyle name="Normálne 3" xfId="12" xr:uid="{00000000-0005-0000-0000-0000C9000000}"/>
    <cellStyle name="Normálne 3 2" xfId="26" xr:uid="{00000000-0005-0000-0000-0000CA000000}"/>
    <cellStyle name="Normálne 3 2 2" xfId="63" xr:uid="{00000000-0005-0000-0000-0000CB000000}"/>
    <cellStyle name="Normálne 3 2 2 2" xfId="110" xr:uid="{00000000-0005-0000-0000-0000CC000000}"/>
    <cellStyle name="Normálne 3 2 3" xfId="86" xr:uid="{00000000-0005-0000-0000-0000CD000000}"/>
    <cellStyle name="Normálne 3 2 4" xfId="144" xr:uid="{00000000-0005-0000-0000-0000CE000000}"/>
    <cellStyle name="Normálne 3 3" xfId="39" xr:uid="{00000000-0005-0000-0000-0000CF000000}"/>
    <cellStyle name="Normálne 3 3 2" xfId="174" xr:uid="{00000000-0005-0000-0000-0000D0000000}"/>
    <cellStyle name="Normálne 3 3 3" xfId="153" xr:uid="{00000000-0005-0000-0000-0000D1000000}"/>
    <cellStyle name="Normálne 3 4" xfId="54" xr:uid="{00000000-0005-0000-0000-0000D2000000}"/>
    <cellStyle name="Normálne 3 4 2" xfId="101" xr:uid="{00000000-0005-0000-0000-0000D3000000}"/>
    <cellStyle name="Normálne 3 4 3" xfId="169" xr:uid="{00000000-0005-0000-0000-0000D4000000}"/>
    <cellStyle name="Normálne 3 5" xfId="76" xr:uid="{00000000-0005-0000-0000-0000D5000000}"/>
    <cellStyle name="Normálne 3 6" xfId="132" xr:uid="{00000000-0005-0000-0000-0000D6000000}"/>
    <cellStyle name="Normálne 4" xfId="16" xr:uid="{00000000-0005-0000-0000-0000D7000000}"/>
    <cellStyle name="Normálne 4 2" xfId="38" xr:uid="{00000000-0005-0000-0000-0000D8000000}"/>
    <cellStyle name="Normálne 4 3" xfId="57" xr:uid="{00000000-0005-0000-0000-0000D9000000}"/>
    <cellStyle name="Normálne 4 3 2" xfId="104" xr:uid="{00000000-0005-0000-0000-0000DA000000}"/>
    <cellStyle name="normálne 4 3 3" xfId="178" xr:uid="{00000000-0005-0000-0000-0000DB000000}"/>
    <cellStyle name="Normálne 4 4" xfId="79" xr:uid="{00000000-0005-0000-0000-0000DC000000}"/>
    <cellStyle name="Normálne 5" xfId="19" xr:uid="{00000000-0005-0000-0000-0000DD000000}"/>
    <cellStyle name="Normálne 5 2" xfId="58" xr:uid="{00000000-0005-0000-0000-0000DE000000}"/>
    <cellStyle name="normálne 5 2 2" xfId="50" xr:uid="{00000000-0005-0000-0000-0000DF000000}"/>
    <cellStyle name="Normálne 5 2 3" xfId="105" xr:uid="{00000000-0005-0000-0000-0000E0000000}"/>
    <cellStyle name="Normálne 5 2 4" xfId="121" xr:uid="{00000000-0005-0000-0000-0000E1000000}"/>
    <cellStyle name="Normálne 5 2 5" xfId="119" xr:uid="{00000000-0005-0000-0000-0000E2000000}"/>
    <cellStyle name="Normálne 5 2 6" xfId="118" xr:uid="{00000000-0005-0000-0000-0000E3000000}"/>
    <cellStyle name="Normálne 5 2 7" xfId="94" xr:uid="{00000000-0005-0000-0000-0000E4000000}"/>
    <cellStyle name="Normálne 5 3" xfId="80" xr:uid="{00000000-0005-0000-0000-0000E5000000}"/>
    <cellStyle name="Normálne 5 4" xfId="75" xr:uid="{00000000-0005-0000-0000-0000E6000000}"/>
    <cellStyle name="Normálne 5 5" xfId="89" xr:uid="{00000000-0005-0000-0000-0000E7000000}"/>
    <cellStyle name="Normálne 5 6" xfId="120" xr:uid="{00000000-0005-0000-0000-0000E8000000}"/>
    <cellStyle name="Normálne 5 7" xfId="122" xr:uid="{00000000-0005-0000-0000-0000E9000000}"/>
    <cellStyle name="Normálne 5 8" xfId="141" xr:uid="{00000000-0005-0000-0000-0000EA000000}"/>
    <cellStyle name="Normálne 50 2" xfId="21" xr:uid="{00000000-0005-0000-0000-0000EB000000}"/>
    <cellStyle name="Normálne 50 2 2" xfId="82" xr:uid="{00000000-0005-0000-0000-0000EC000000}"/>
    <cellStyle name="Normálne 50 2 3" xfId="148" xr:uid="{00000000-0005-0000-0000-0000ED000000}"/>
    <cellStyle name="Normálne 57" xfId="13" xr:uid="{00000000-0005-0000-0000-0000EE000000}"/>
    <cellStyle name="Normálne 57 2" xfId="27" xr:uid="{00000000-0005-0000-0000-0000EF000000}"/>
    <cellStyle name="Normálne 57 2 2" xfId="64" xr:uid="{00000000-0005-0000-0000-0000F0000000}"/>
    <cellStyle name="Normálne 57 2 2 2" xfId="111" xr:uid="{00000000-0005-0000-0000-0000F1000000}"/>
    <cellStyle name="Normálne 57 2 3" xfId="87" xr:uid="{00000000-0005-0000-0000-0000F2000000}"/>
    <cellStyle name="Normálne 57 3" xfId="55" xr:uid="{00000000-0005-0000-0000-0000F3000000}"/>
    <cellStyle name="Normálne 57 3 2" xfId="102" xr:uid="{00000000-0005-0000-0000-0000F4000000}"/>
    <cellStyle name="Normálne 57 4" xfId="77" xr:uid="{00000000-0005-0000-0000-0000F5000000}"/>
    <cellStyle name="Normálne 6" xfId="36" xr:uid="{00000000-0005-0000-0000-0000F6000000}"/>
    <cellStyle name="Normálne 6 2" xfId="182" xr:uid="{00000000-0005-0000-0000-0000F7000000}"/>
    <cellStyle name="Normálne 6 3" xfId="149" xr:uid="{00000000-0005-0000-0000-0000F8000000}"/>
    <cellStyle name="normálne 7" xfId="10" xr:uid="{00000000-0005-0000-0000-0000F9000000}"/>
    <cellStyle name="Normálne 7 2" xfId="150" xr:uid="{00000000-0005-0000-0000-0000FA000000}"/>
    <cellStyle name="Normálne 8" xfId="37" xr:uid="{00000000-0005-0000-0000-0000FB000000}"/>
    <cellStyle name="Normálne 8 2" xfId="168" xr:uid="{00000000-0005-0000-0000-0000FC000000}"/>
    <cellStyle name="Normálne 8 3" xfId="288" xr:uid="{00000000-0005-0000-0000-0000FD000000}"/>
    <cellStyle name="Normálne 9" xfId="44" xr:uid="{00000000-0005-0000-0000-0000FE000000}"/>
    <cellStyle name="Normálne 9 2" xfId="176" xr:uid="{00000000-0005-0000-0000-0000FF000000}"/>
    <cellStyle name="Normálne 9 3" xfId="170" xr:uid="{00000000-0005-0000-0000-000000010000}"/>
    <cellStyle name="normálne 9_Tabulky IFP_casove rady-request_20111102_" xfId="7" xr:uid="{00000000-0005-0000-0000-000001010000}"/>
    <cellStyle name="Normálne 93" xfId="310" xr:uid="{00000000-0005-0000-0000-000002010000}"/>
    <cellStyle name="normálne_Hárok1" xfId="301" xr:uid="{00000000-0005-0000-0000-000003010000}"/>
    <cellStyle name="normální_HDP v b.c." xfId="263" xr:uid="{00000000-0005-0000-0000-000004010000}"/>
    <cellStyle name="Note 2" xfId="264" xr:uid="{00000000-0005-0000-0000-000005010000}"/>
    <cellStyle name="Output 2" xfId="265" xr:uid="{00000000-0005-0000-0000-000006010000}"/>
    <cellStyle name="Percent 2" xfId="266" xr:uid="{00000000-0005-0000-0000-000007010000}"/>
    <cellStyle name="Percent 3" xfId="267" xr:uid="{00000000-0005-0000-0000-000008010000}"/>
    <cellStyle name="Percent 4" xfId="268" xr:uid="{00000000-0005-0000-0000-000009010000}"/>
    <cellStyle name="Percentá" xfId="2" builtinId="5"/>
    <cellStyle name="Percentá 10" xfId="302" xr:uid="{00000000-0005-0000-0000-00000B010000}"/>
    <cellStyle name="Percentá 2" xfId="20" xr:uid="{00000000-0005-0000-0000-00000C010000}"/>
    <cellStyle name="percentá 2 10" xfId="128" xr:uid="{00000000-0005-0000-0000-00000D010000}"/>
    <cellStyle name="Percentá 2 2" xfId="31" xr:uid="{00000000-0005-0000-0000-00000E010000}"/>
    <cellStyle name="Percentá 2 2 2" xfId="90" xr:uid="{00000000-0005-0000-0000-00000F010000}"/>
    <cellStyle name="Percentá 2 2 3" xfId="140" xr:uid="{00000000-0005-0000-0000-000010010000}"/>
    <cellStyle name="Percentá 2 3" xfId="42" xr:uid="{00000000-0005-0000-0000-000011010000}"/>
    <cellStyle name="Percentá 2 3 2" xfId="143" xr:uid="{00000000-0005-0000-0000-000012010000}"/>
    <cellStyle name="Percentá 2 4" xfId="59" xr:uid="{00000000-0005-0000-0000-000013010000}"/>
    <cellStyle name="Percentá 2 4 2" xfId="106" xr:uid="{00000000-0005-0000-0000-000014010000}"/>
    <cellStyle name="Percentá 2 4 3" xfId="155" xr:uid="{00000000-0005-0000-0000-000015010000}"/>
    <cellStyle name="Percentá 2 5" xfId="81" xr:uid="{00000000-0005-0000-0000-000016010000}"/>
    <cellStyle name="Percentá 2 5 2" xfId="165" xr:uid="{00000000-0005-0000-0000-000017010000}"/>
    <cellStyle name="Percentá 2 6" xfId="166" xr:uid="{00000000-0005-0000-0000-000018010000}"/>
    <cellStyle name="Percentá 2 7" xfId="134" xr:uid="{00000000-0005-0000-0000-000019010000}"/>
    <cellStyle name="Percentá 2 8" xfId="290" xr:uid="{00000000-0005-0000-0000-00001A010000}"/>
    <cellStyle name="percentá 3" xfId="11" xr:uid="{00000000-0005-0000-0000-00001B010000}"/>
    <cellStyle name="Percentá 3 2" xfId="145" xr:uid="{00000000-0005-0000-0000-00001C010000}"/>
    <cellStyle name="Percentá 3 3" xfId="142" xr:uid="{00000000-0005-0000-0000-00001D010000}"/>
    <cellStyle name="Percentá 4" xfId="43" xr:uid="{00000000-0005-0000-0000-00001E010000}"/>
    <cellStyle name="Percentá 4 2" xfId="173" xr:uid="{00000000-0005-0000-0000-00001F010000}"/>
    <cellStyle name="Percentá 5" xfId="181" xr:uid="{00000000-0005-0000-0000-000020010000}"/>
    <cellStyle name="Percentá 6" xfId="294" xr:uid="{00000000-0005-0000-0000-000021010000}"/>
    <cellStyle name="Percentá 6 2" xfId="311" xr:uid="{00000000-0005-0000-0000-000022010000}"/>
    <cellStyle name="Percentá 7" xfId="297" xr:uid="{00000000-0005-0000-0000-000023010000}"/>
    <cellStyle name="Percentá 8" xfId="300" xr:uid="{00000000-0005-0000-0000-000024010000}"/>
    <cellStyle name="Percentá 9" xfId="315" xr:uid="{F9D1014C-3400-4255-8493-8081E8B73AB0}"/>
    <cellStyle name="Použité hypertextové prepojenie 2" xfId="163" xr:uid="{00000000-0005-0000-0000-000025010000}"/>
    <cellStyle name="Poznámka 2" xfId="270" xr:uid="{00000000-0005-0000-0000-000026010000}"/>
    <cellStyle name="Poznámka 3" xfId="269" xr:uid="{00000000-0005-0000-0000-000027010000}"/>
    <cellStyle name="Propojená buňka" xfId="271" xr:uid="{00000000-0005-0000-0000-000028010000}"/>
    <cellStyle name="Správně" xfId="272" xr:uid="{00000000-0005-0000-0000-000029010000}"/>
    <cellStyle name="Style 1" xfId="273" xr:uid="{00000000-0005-0000-0000-00002A010000}"/>
    <cellStyle name="Text upozornění" xfId="274" xr:uid="{00000000-0005-0000-0000-00002B010000}"/>
    <cellStyle name="Title 2" xfId="275" xr:uid="{00000000-0005-0000-0000-00002C010000}"/>
    <cellStyle name="Total 2" xfId="276" xr:uid="{00000000-0005-0000-0000-00002D010000}"/>
    <cellStyle name="Vstup 2" xfId="277" xr:uid="{00000000-0005-0000-0000-00002E010000}"/>
    <cellStyle name="Výpočet 2" xfId="278" xr:uid="{00000000-0005-0000-0000-00002F010000}"/>
    <cellStyle name="Výstup 2" xfId="279" xr:uid="{00000000-0005-0000-0000-000030010000}"/>
    <cellStyle name="Vysvětlující text" xfId="280" xr:uid="{00000000-0005-0000-0000-000031010000}"/>
    <cellStyle name="Warning Text 2" xfId="281" xr:uid="{00000000-0005-0000-0000-000032010000}"/>
    <cellStyle name="Zlá 2" xfId="157" xr:uid="{00000000-0005-0000-0000-000033010000}"/>
    <cellStyle name="Zvýraznění 1" xfId="282" xr:uid="{00000000-0005-0000-0000-000034010000}"/>
    <cellStyle name="Zvýraznění 2" xfId="283" xr:uid="{00000000-0005-0000-0000-000035010000}"/>
    <cellStyle name="Zvýraznění 3" xfId="284" xr:uid="{00000000-0005-0000-0000-000036010000}"/>
    <cellStyle name="Zvýraznění 4" xfId="285" xr:uid="{00000000-0005-0000-0000-000037010000}"/>
    <cellStyle name="Zvýraznění 5" xfId="286" xr:uid="{00000000-0005-0000-0000-000038010000}"/>
    <cellStyle name="Zvýraznění 6" xfId="287" xr:uid="{00000000-0005-0000-0000-000039010000}"/>
  </cellStyles>
  <dxfs count="0"/>
  <tableStyles count="0" defaultTableStyle="TableStyleMedium2" defaultPivotStyle="PivotStyleMedium9"/>
  <colors>
    <mruColors>
      <color rgb="FF7F7F7F"/>
      <color rgb="FF676868"/>
      <color rgb="FF2C9ADC"/>
      <color rgb="FFD5EBF8"/>
      <color rgb="FF5B9BD5"/>
      <color rgb="FF5B37D5"/>
      <color rgb="FF369ADC"/>
      <color rgb="FFB0F3E1"/>
      <color rgb="FF868686"/>
      <color rgb="FFC5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8.xml"/><Relationship Id="rId21" Type="http://schemas.openxmlformats.org/officeDocument/2006/relationships/worksheet" Target="worksheets/sheet21.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63" Type="http://schemas.openxmlformats.org/officeDocument/2006/relationships/externalLink" Target="externalLinks/externalLink24.xml"/><Relationship Id="rId68" Type="http://schemas.openxmlformats.org/officeDocument/2006/relationships/externalLink" Target="externalLinks/externalLink29.xml"/><Relationship Id="rId84" Type="http://schemas.openxmlformats.org/officeDocument/2006/relationships/externalLink" Target="externalLinks/externalLink45.xml"/><Relationship Id="rId89" Type="http://schemas.openxmlformats.org/officeDocument/2006/relationships/externalLink" Target="externalLinks/externalLink50.xml"/><Relationship Id="rId112" Type="http://schemas.openxmlformats.org/officeDocument/2006/relationships/externalLink" Target="externalLinks/externalLink73.xml"/><Relationship Id="rId16" Type="http://schemas.openxmlformats.org/officeDocument/2006/relationships/worksheet" Target="worksheets/sheet16.xml"/><Relationship Id="rId107" Type="http://schemas.openxmlformats.org/officeDocument/2006/relationships/externalLink" Target="externalLinks/externalLink68.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74" Type="http://schemas.openxmlformats.org/officeDocument/2006/relationships/externalLink" Target="externalLinks/externalLink35.xml"/><Relationship Id="rId79" Type="http://schemas.openxmlformats.org/officeDocument/2006/relationships/externalLink" Target="externalLinks/externalLink40.xml"/><Relationship Id="rId102" Type="http://schemas.openxmlformats.org/officeDocument/2006/relationships/externalLink" Target="externalLinks/externalLink63.xml"/><Relationship Id="rId123" Type="http://schemas.openxmlformats.org/officeDocument/2006/relationships/externalLink" Target="externalLinks/externalLink84.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51.xml"/><Relationship Id="rId95" Type="http://schemas.openxmlformats.org/officeDocument/2006/relationships/externalLink" Target="externalLinks/externalLink5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64" Type="http://schemas.openxmlformats.org/officeDocument/2006/relationships/externalLink" Target="externalLinks/externalLink25.xml"/><Relationship Id="rId69" Type="http://schemas.openxmlformats.org/officeDocument/2006/relationships/externalLink" Target="externalLinks/externalLink30.xml"/><Relationship Id="rId113" Type="http://schemas.openxmlformats.org/officeDocument/2006/relationships/externalLink" Target="externalLinks/externalLink74.xml"/><Relationship Id="rId118" Type="http://schemas.openxmlformats.org/officeDocument/2006/relationships/externalLink" Target="externalLinks/externalLink79.xml"/><Relationship Id="rId80" Type="http://schemas.openxmlformats.org/officeDocument/2006/relationships/externalLink" Target="externalLinks/externalLink41.xml"/><Relationship Id="rId85" Type="http://schemas.openxmlformats.org/officeDocument/2006/relationships/externalLink" Target="externalLinks/externalLink46.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20.xml"/><Relationship Id="rId103" Type="http://schemas.openxmlformats.org/officeDocument/2006/relationships/externalLink" Target="externalLinks/externalLink64.xml"/><Relationship Id="rId108" Type="http://schemas.openxmlformats.org/officeDocument/2006/relationships/externalLink" Target="externalLinks/externalLink69.xml"/><Relationship Id="rId124" Type="http://schemas.openxmlformats.org/officeDocument/2006/relationships/externalLink" Target="externalLinks/externalLink85.xml"/><Relationship Id="rId54" Type="http://schemas.openxmlformats.org/officeDocument/2006/relationships/externalLink" Target="externalLinks/externalLink15.xml"/><Relationship Id="rId70" Type="http://schemas.openxmlformats.org/officeDocument/2006/relationships/externalLink" Target="externalLinks/externalLink31.xml"/><Relationship Id="rId75" Type="http://schemas.openxmlformats.org/officeDocument/2006/relationships/externalLink" Target="externalLinks/externalLink36.xml"/><Relationship Id="rId91" Type="http://schemas.openxmlformats.org/officeDocument/2006/relationships/externalLink" Target="externalLinks/externalLink52.xml"/><Relationship Id="rId96" Type="http://schemas.openxmlformats.org/officeDocument/2006/relationships/externalLink" Target="externalLinks/externalLink5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0.xml"/><Relationship Id="rId114" Type="http://schemas.openxmlformats.org/officeDocument/2006/relationships/externalLink" Target="externalLinks/externalLink75.xml"/><Relationship Id="rId119" Type="http://schemas.openxmlformats.org/officeDocument/2006/relationships/externalLink" Target="externalLinks/externalLink80.xml"/><Relationship Id="rId44" Type="http://schemas.openxmlformats.org/officeDocument/2006/relationships/externalLink" Target="externalLinks/externalLink5.xml"/><Relationship Id="rId60" Type="http://schemas.openxmlformats.org/officeDocument/2006/relationships/externalLink" Target="externalLinks/externalLink21.xml"/><Relationship Id="rId65" Type="http://schemas.openxmlformats.org/officeDocument/2006/relationships/externalLink" Target="externalLinks/externalLink26.xml"/><Relationship Id="rId81" Type="http://schemas.openxmlformats.org/officeDocument/2006/relationships/externalLink" Target="externalLinks/externalLink42.xml"/><Relationship Id="rId86" Type="http://schemas.openxmlformats.org/officeDocument/2006/relationships/externalLink" Target="externalLinks/externalLink4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70.xml"/><Relationship Id="rId34" Type="http://schemas.openxmlformats.org/officeDocument/2006/relationships/worksheet" Target="worksheets/sheet34.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6" Type="http://schemas.openxmlformats.org/officeDocument/2006/relationships/externalLink" Target="externalLinks/externalLink37.xml"/><Relationship Id="rId97" Type="http://schemas.openxmlformats.org/officeDocument/2006/relationships/externalLink" Target="externalLinks/externalLink58.xml"/><Relationship Id="rId104" Type="http://schemas.openxmlformats.org/officeDocument/2006/relationships/externalLink" Target="externalLinks/externalLink65.xml"/><Relationship Id="rId120" Type="http://schemas.openxmlformats.org/officeDocument/2006/relationships/externalLink" Target="externalLinks/externalLink81.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32.xml"/><Relationship Id="rId92" Type="http://schemas.openxmlformats.org/officeDocument/2006/relationships/externalLink" Target="externalLinks/externalLink5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66" Type="http://schemas.openxmlformats.org/officeDocument/2006/relationships/externalLink" Target="externalLinks/externalLink27.xml"/><Relationship Id="rId87" Type="http://schemas.openxmlformats.org/officeDocument/2006/relationships/externalLink" Target="externalLinks/externalLink48.xml"/><Relationship Id="rId110" Type="http://schemas.openxmlformats.org/officeDocument/2006/relationships/externalLink" Target="externalLinks/externalLink71.xml"/><Relationship Id="rId115" Type="http://schemas.openxmlformats.org/officeDocument/2006/relationships/externalLink" Target="externalLinks/externalLink76.xml"/><Relationship Id="rId61" Type="http://schemas.openxmlformats.org/officeDocument/2006/relationships/externalLink" Target="externalLinks/externalLink22.xml"/><Relationship Id="rId82" Type="http://schemas.openxmlformats.org/officeDocument/2006/relationships/externalLink" Target="externalLinks/externalLink4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7.xml"/><Relationship Id="rId77" Type="http://schemas.openxmlformats.org/officeDocument/2006/relationships/externalLink" Target="externalLinks/externalLink38.xml"/><Relationship Id="rId100" Type="http://schemas.openxmlformats.org/officeDocument/2006/relationships/externalLink" Target="externalLinks/externalLink61.xml"/><Relationship Id="rId105" Type="http://schemas.openxmlformats.org/officeDocument/2006/relationships/externalLink" Target="externalLinks/externalLink66.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2.xml"/><Relationship Id="rId72" Type="http://schemas.openxmlformats.org/officeDocument/2006/relationships/externalLink" Target="externalLinks/externalLink33.xml"/><Relationship Id="rId93" Type="http://schemas.openxmlformats.org/officeDocument/2006/relationships/externalLink" Target="externalLinks/externalLink54.xml"/><Relationship Id="rId98" Type="http://schemas.openxmlformats.org/officeDocument/2006/relationships/externalLink" Target="externalLinks/externalLink59.xml"/><Relationship Id="rId121" Type="http://schemas.openxmlformats.org/officeDocument/2006/relationships/externalLink" Target="externalLinks/externalLink8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7.xml"/><Relationship Id="rId67" Type="http://schemas.openxmlformats.org/officeDocument/2006/relationships/externalLink" Target="externalLinks/externalLink28.xml"/><Relationship Id="rId116" Type="http://schemas.openxmlformats.org/officeDocument/2006/relationships/externalLink" Target="externalLinks/externalLink77.xml"/><Relationship Id="rId20" Type="http://schemas.openxmlformats.org/officeDocument/2006/relationships/worksheet" Target="worksheets/sheet20.xml"/><Relationship Id="rId41" Type="http://schemas.openxmlformats.org/officeDocument/2006/relationships/externalLink" Target="externalLinks/externalLink2.xml"/><Relationship Id="rId62" Type="http://schemas.openxmlformats.org/officeDocument/2006/relationships/externalLink" Target="externalLinks/externalLink23.xml"/><Relationship Id="rId83" Type="http://schemas.openxmlformats.org/officeDocument/2006/relationships/externalLink" Target="externalLinks/externalLink44.xml"/><Relationship Id="rId88" Type="http://schemas.openxmlformats.org/officeDocument/2006/relationships/externalLink" Target="externalLinks/externalLink49.xml"/><Relationship Id="rId111" Type="http://schemas.openxmlformats.org/officeDocument/2006/relationships/externalLink" Target="externalLinks/externalLink7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18.xml"/><Relationship Id="rId106" Type="http://schemas.openxmlformats.org/officeDocument/2006/relationships/externalLink" Target="externalLinks/externalLink67.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13.xml"/><Relationship Id="rId73" Type="http://schemas.openxmlformats.org/officeDocument/2006/relationships/externalLink" Target="externalLinks/externalLink34.xml"/><Relationship Id="rId78" Type="http://schemas.openxmlformats.org/officeDocument/2006/relationships/externalLink" Target="externalLinks/externalLink39.xml"/><Relationship Id="rId94" Type="http://schemas.openxmlformats.org/officeDocument/2006/relationships/externalLink" Target="externalLinks/externalLink55.xml"/><Relationship Id="rId99" Type="http://schemas.openxmlformats.org/officeDocument/2006/relationships/externalLink" Target="externalLinks/externalLink60.xml"/><Relationship Id="rId101" Type="http://schemas.openxmlformats.org/officeDocument/2006/relationships/externalLink" Target="externalLinks/externalLink62.xml"/><Relationship Id="rId122" Type="http://schemas.openxmlformats.org/officeDocument/2006/relationships/externalLink" Target="externalLinks/externalLink83.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2.xml"/><Relationship Id="rId1" Type="http://schemas.microsoft.com/office/2011/relationships/chartStyle" Target="style1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4.xml"/><Relationship Id="rId1" Type="http://schemas.microsoft.com/office/2011/relationships/chartStyle" Target="style14.xml"/></Relationships>
</file>

<file path=xl/charts/_rels/chart3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9.0745715609078265E-2"/>
          <c:w val="0.91351843249686038"/>
          <c:h val="0.7959812670475015"/>
        </c:manualLayout>
      </c:layout>
      <c:barChart>
        <c:barDir val="col"/>
        <c:grouping val="clustered"/>
        <c:varyColors val="0"/>
        <c:ser>
          <c:idx val="0"/>
          <c:order val="0"/>
          <c:tx>
            <c:strRef>
              <c:f>'Zhrnutie '!$D$20</c:f>
              <c:strCache>
                <c:ptCount val="1"/>
                <c:pt idx="0">
                  <c:v>Skutočnost / Rozpočet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rgbClr val="2C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'!$E$19:$K$19</c:f>
              <c:numCache>
                <c:formatCode>General</c:formatCode>
                <c:ptCount val="7"/>
                <c:pt idx="0">
                  <c:v>2021</c:v>
                </c:pt>
                <c:pt idx="1">
                  <c:v>2022</c:v>
                </c:pt>
                <c:pt idx="2">
                  <c:v>2023</c:v>
                </c:pt>
                <c:pt idx="3">
                  <c:v>2024</c:v>
                </c:pt>
                <c:pt idx="4">
                  <c:v>2025</c:v>
                </c:pt>
                <c:pt idx="5">
                  <c:v>2026</c:v>
                </c:pt>
                <c:pt idx="6">
                  <c:v>2027</c:v>
                </c:pt>
              </c:numCache>
            </c:numRef>
          </c:cat>
          <c:val>
            <c:numRef>
              <c:f>'Zhrnutie '!$E$20:$K$20</c:f>
              <c:numCache>
                <c:formatCode>0.0</c:formatCode>
                <c:ptCount val="7"/>
                <c:pt idx="0">
                  <c:v>5.1820005730585974</c:v>
                </c:pt>
                <c:pt idx="1">
                  <c:v>1.6726605737150249</c:v>
                </c:pt>
                <c:pt idx="2">
                  <c:v>4.893474657913286</c:v>
                </c:pt>
                <c:pt idx="3">
                  <c:v>5.9</c:v>
                </c:pt>
                <c:pt idx="4">
                  <c:v>5.4155726039670702</c:v>
                </c:pt>
                <c:pt idx="5">
                  <c:v>5.1745871567630202</c:v>
                </c:pt>
                <c:pt idx="6">
                  <c:v>5.5285015649328004</c:v>
                </c:pt>
              </c:numCache>
            </c:numRef>
          </c:val>
          <c:extLst>
            <c:ext xmlns:c16="http://schemas.microsoft.com/office/drawing/2014/chart" uri="{C3380CC4-5D6E-409C-BE32-E72D297353CC}">
              <c16:uniqueId val="{00000006-B1C1-4215-904A-238B3362BE32}"/>
            </c:ext>
          </c:extLst>
        </c:ser>
        <c:dLbls>
          <c:showLegendKey val="0"/>
          <c:showVal val="0"/>
          <c:showCatName val="0"/>
          <c:showSerName val="0"/>
          <c:showPercent val="0"/>
          <c:showBubbleSize val="0"/>
        </c:dLbls>
        <c:gapWidth val="150"/>
        <c:axId val="305389816"/>
        <c:axId val="305390208"/>
      </c:barChart>
      <c:lineChart>
        <c:grouping val="standard"/>
        <c:varyColors val="0"/>
        <c:ser>
          <c:idx val="7"/>
          <c:order val="1"/>
          <c:tx>
            <c:strRef>
              <c:f>'Zhrnutie '!$D$21</c:f>
              <c:strCache>
                <c:ptCount val="1"/>
                <c:pt idx="0">
                  <c:v>Rozpočtový cieľ</c:v>
                </c:pt>
              </c:strCache>
            </c:strRef>
          </c:tx>
          <c:spPr>
            <a:ln w="25400" cap="rnd">
              <a:noFill/>
              <a:round/>
            </a:ln>
            <a:effectLst/>
          </c:spPr>
          <c:marker>
            <c:symbol val="circle"/>
            <c:size val="5"/>
            <c:spPr>
              <a:solidFill>
                <a:schemeClr val="tx1"/>
              </a:solidFill>
              <a:ln w="9525">
                <a:solidFill>
                  <a:schemeClr val="bg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'!$E$19:$K$19</c:f>
              <c:numCache>
                <c:formatCode>General</c:formatCode>
                <c:ptCount val="7"/>
                <c:pt idx="0">
                  <c:v>2021</c:v>
                </c:pt>
                <c:pt idx="1">
                  <c:v>2022</c:v>
                </c:pt>
                <c:pt idx="2">
                  <c:v>2023</c:v>
                </c:pt>
                <c:pt idx="3">
                  <c:v>2024</c:v>
                </c:pt>
                <c:pt idx="4">
                  <c:v>2025</c:v>
                </c:pt>
                <c:pt idx="5">
                  <c:v>2026</c:v>
                </c:pt>
                <c:pt idx="6">
                  <c:v>2027</c:v>
                </c:pt>
              </c:numCache>
            </c:numRef>
          </c:cat>
          <c:val>
            <c:numRef>
              <c:f>'Zhrnutie '!$E$21:$K$21</c:f>
              <c:numCache>
                <c:formatCode>0.000</c:formatCode>
                <c:ptCount val="7"/>
                <c:pt idx="4" formatCode="0.0">
                  <c:v>4.97</c:v>
                </c:pt>
                <c:pt idx="5" formatCode="0.0">
                  <c:v>3.97</c:v>
                </c:pt>
                <c:pt idx="6" formatCode="0.0">
                  <c:v>2.97</c:v>
                </c:pt>
              </c:numCache>
            </c:numRef>
          </c:val>
          <c:smooth val="0"/>
          <c:extLst>
            <c:ext xmlns:c16="http://schemas.microsoft.com/office/drawing/2014/chart" uri="{C3380CC4-5D6E-409C-BE32-E72D297353CC}">
              <c16:uniqueId val="{00000007-B1C1-4215-904A-238B3362BE32}"/>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305390208"/>
        <c:crosses val="autoZero"/>
        <c:auto val="1"/>
        <c:lblAlgn val="ctr"/>
        <c:lblOffset val="100"/>
        <c:noMultiLvlLbl val="0"/>
      </c:catAx>
      <c:valAx>
        <c:axId val="305390208"/>
        <c:scaling>
          <c:orientation val="minMax"/>
        </c:scaling>
        <c:delete val="0"/>
        <c:axPos val="l"/>
        <c:majorGridlines>
          <c:spPr>
            <a:ln w="3175" cap="flat" cmpd="sng" algn="ctr">
              <a:solidFill>
                <a:srgbClr val="676868">
                  <a:alpha val="25000"/>
                </a:srgbClr>
              </a:solidFill>
              <a:prstDash val="sysDot"/>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305389816"/>
        <c:crosses val="autoZero"/>
        <c:crossBetween val="between"/>
      </c:valAx>
      <c:spPr>
        <a:noFill/>
        <a:ln>
          <a:noFill/>
        </a:ln>
        <a:effectLst/>
      </c:spPr>
    </c:plotArea>
    <c:legend>
      <c:legendPos val="t"/>
      <c:layout>
        <c:manualLayout>
          <c:xMode val="edge"/>
          <c:yMode val="edge"/>
          <c:x val="9.9873910307925209E-2"/>
          <c:y val="7.3227915254817366E-3"/>
          <c:w val="0.3342779235018693"/>
          <c:h val="0.1355804642066800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3'!$H$29</c:f>
              <c:strCache>
                <c:ptCount val="1"/>
                <c:pt idx="0">
                  <c:v>Domestic employment</c:v>
                </c:pt>
              </c:strCache>
            </c:strRef>
          </c:tx>
          <c:spPr>
            <a:solidFill>
              <a:srgbClr val="5B9BD5"/>
            </a:solidFill>
          </c:spPr>
          <c:invertIfNegative val="0"/>
          <c:cat>
            <c:strRef>
              <c:f>'Graf 3'!$J$11:$O$11</c:f>
              <c:strCache>
                <c:ptCount val="6"/>
                <c:pt idx="0">
                  <c:v>2023</c:v>
                </c:pt>
                <c:pt idx="1">
                  <c:v>2024F</c:v>
                </c:pt>
                <c:pt idx="2">
                  <c:v>2025F</c:v>
                </c:pt>
                <c:pt idx="3">
                  <c:v>2026F</c:v>
                </c:pt>
                <c:pt idx="4">
                  <c:v>2027F</c:v>
                </c:pt>
                <c:pt idx="5">
                  <c:v>2028F</c:v>
                </c:pt>
              </c:strCache>
            </c:strRef>
          </c:cat>
          <c:val>
            <c:numRef>
              <c:f>'Graf 3'!$J$12:$O$12</c:f>
              <c:numCache>
                <c:formatCode>0.0</c:formatCode>
                <c:ptCount val="6"/>
                <c:pt idx="0">
                  <c:v>-0.37734818240663981</c:v>
                </c:pt>
                <c:pt idx="1">
                  <c:v>-0.12845474565964543</c:v>
                </c:pt>
                <c:pt idx="2">
                  <c:v>0.37260750507086438</c:v>
                </c:pt>
                <c:pt idx="3">
                  <c:v>0.17811908647882008</c:v>
                </c:pt>
                <c:pt idx="4">
                  <c:v>-0.18882067722575524</c:v>
                </c:pt>
                <c:pt idx="5">
                  <c:v>-0.4324271112051542</c:v>
                </c:pt>
              </c:numCache>
            </c:numRef>
          </c:val>
          <c:extLst>
            <c:ext xmlns:c16="http://schemas.microsoft.com/office/drawing/2014/chart" uri="{C3380CC4-5D6E-409C-BE32-E72D297353CC}">
              <c16:uniqueId val="{00000000-FB44-4FAE-BBCC-B0EDE76F5A39}"/>
            </c:ext>
          </c:extLst>
        </c:ser>
        <c:ser>
          <c:idx val="1"/>
          <c:order val="1"/>
          <c:tx>
            <c:strRef>
              <c:f>'Graf 3'!$H$30</c:f>
              <c:strCache>
                <c:ptCount val="1"/>
                <c:pt idx="0">
                  <c:v>Empolyment of foreigners</c:v>
                </c:pt>
              </c:strCache>
            </c:strRef>
          </c:tx>
          <c:spPr>
            <a:solidFill>
              <a:srgbClr val="D5EBF8"/>
            </a:solidFill>
          </c:spPr>
          <c:invertIfNegative val="0"/>
          <c:cat>
            <c:strRef>
              <c:f>'Graf 3'!$J$11:$O$11</c:f>
              <c:strCache>
                <c:ptCount val="6"/>
                <c:pt idx="0">
                  <c:v>2023</c:v>
                </c:pt>
                <c:pt idx="1">
                  <c:v>2024F</c:v>
                </c:pt>
                <c:pt idx="2">
                  <c:v>2025F</c:v>
                </c:pt>
                <c:pt idx="3">
                  <c:v>2026F</c:v>
                </c:pt>
                <c:pt idx="4">
                  <c:v>2027F</c:v>
                </c:pt>
                <c:pt idx="5">
                  <c:v>2028F</c:v>
                </c:pt>
              </c:strCache>
            </c:strRef>
          </c:cat>
          <c:val>
            <c:numRef>
              <c:f>'Graf 3'!$J$13:$O$13</c:f>
              <c:numCache>
                <c:formatCode>0.0</c:formatCode>
                <c:ptCount val="6"/>
                <c:pt idx="0">
                  <c:v>0.65588846816483959</c:v>
                </c:pt>
                <c:pt idx="1">
                  <c:v>0.28758558752503016</c:v>
                </c:pt>
                <c:pt idx="2">
                  <c:v>0.33544744101608015</c:v>
                </c:pt>
                <c:pt idx="3">
                  <c:v>0.35252157734031736</c:v>
                </c:pt>
                <c:pt idx="4">
                  <c:v>0.26621698758192558</c:v>
                </c:pt>
                <c:pt idx="5">
                  <c:v>0.23553713214401081</c:v>
                </c:pt>
              </c:numCache>
            </c:numRef>
          </c:val>
          <c:extLst>
            <c:ext xmlns:c16="http://schemas.microsoft.com/office/drawing/2014/chart" uri="{C3380CC4-5D6E-409C-BE32-E72D297353CC}">
              <c16:uniqueId val="{00000001-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8"/>
          <c:order val="2"/>
          <c:tx>
            <c:strRef>
              <c:f>'Graf 3'!$H$31</c:f>
              <c:strCache>
                <c:ptCount val="1"/>
                <c:pt idx="0">
                  <c:v>Employment growth</c:v>
                </c:pt>
              </c:strCache>
            </c:strRef>
          </c:tx>
          <c:spPr>
            <a:ln>
              <a:solidFill>
                <a:sysClr val="windowText" lastClr="000000"/>
              </a:solidFill>
            </a:ln>
          </c:spPr>
          <c:marker>
            <c:symbol val="none"/>
          </c:marker>
          <c:cat>
            <c:strRef>
              <c:f>'Graf 3'!$J$11:$O$11</c:f>
              <c:strCache>
                <c:ptCount val="6"/>
                <c:pt idx="0">
                  <c:v>2023</c:v>
                </c:pt>
                <c:pt idx="1">
                  <c:v>2024F</c:v>
                </c:pt>
                <c:pt idx="2">
                  <c:v>2025F</c:v>
                </c:pt>
                <c:pt idx="3">
                  <c:v>2026F</c:v>
                </c:pt>
                <c:pt idx="4">
                  <c:v>2027F</c:v>
                </c:pt>
                <c:pt idx="5">
                  <c:v>2028F</c:v>
                </c:pt>
              </c:strCache>
            </c:strRef>
          </c:cat>
          <c:val>
            <c:numRef>
              <c:f>'Graf 3'!$J$14:$O$14</c:f>
              <c:numCache>
                <c:formatCode>0.0</c:formatCode>
                <c:ptCount val="6"/>
                <c:pt idx="0">
                  <c:v>0.27854028575819978</c:v>
                </c:pt>
                <c:pt idx="1">
                  <c:v>0.15913084186538473</c:v>
                </c:pt>
                <c:pt idx="2">
                  <c:v>0.70805494608694453</c:v>
                </c:pt>
                <c:pt idx="3">
                  <c:v>0.53064066381913744</c:v>
                </c:pt>
                <c:pt idx="4">
                  <c:v>7.7396310356170339E-2</c:v>
                </c:pt>
                <c:pt idx="5">
                  <c:v>-0.19688997906114336</c:v>
                </c:pt>
              </c:numCache>
            </c:numRef>
          </c:val>
          <c:smooth val="0"/>
          <c:extLst>
            <c:ext xmlns:c16="http://schemas.microsoft.com/office/drawing/2014/chart" uri="{C3380CC4-5D6E-409C-BE32-E72D297353CC}">
              <c16:uniqueId val="{00000002-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22943314122724257"/>
          <c:y val="0.59008698436847307"/>
          <c:w val="0.54988328249035956"/>
          <c:h val="0.26620936805976175"/>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4'!$G$15</c:f>
              <c:strCache>
                <c:ptCount val="1"/>
                <c:pt idx="0">
                  <c:v>Čistá inflácia</c:v>
                </c:pt>
              </c:strCache>
            </c:strRef>
          </c:tx>
          <c:spPr>
            <a:solidFill>
              <a:srgbClr val="1F497D"/>
            </a:solidFill>
          </c:spPr>
          <c:invertIfNegative val="0"/>
          <c:cat>
            <c:strRef>
              <c:f>'Graf 4'!$P$13:$U$13</c:f>
              <c:strCache>
                <c:ptCount val="6"/>
                <c:pt idx="0">
                  <c:v>2023</c:v>
                </c:pt>
                <c:pt idx="1">
                  <c:v>2024F</c:v>
                </c:pt>
                <c:pt idx="2">
                  <c:v>2025F</c:v>
                </c:pt>
                <c:pt idx="3">
                  <c:v>2026F</c:v>
                </c:pt>
                <c:pt idx="4">
                  <c:v>2027F</c:v>
                </c:pt>
                <c:pt idx="5">
                  <c:v>2028F</c:v>
                </c:pt>
              </c:strCache>
            </c:strRef>
          </c:cat>
          <c:val>
            <c:numRef>
              <c:f>'Graf 4'!$P$15:$U$15</c:f>
              <c:numCache>
                <c:formatCode>0.0</c:formatCode>
                <c:ptCount val="6"/>
                <c:pt idx="0">
                  <c:v>6.0708550279371103</c:v>
                </c:pt>
                <c:pt idx="1">
                  <c:v>2.2930548141055276</c:v>
                </c:pt>
                <c:pt idx="2">
                  <c:v>1.8747081427813101</c:v>
                </c:pt>
                <c:pt idx="3">
                  <c:v>1.5492232914782047</c:v>
                </c:pt>
                <c:pt idx="4">
                  <c:v>1.5621278800557084</c:v>
                </c:pt>
                <c:pt idx="5">
                  <c:v>1.5718882195802359</c:v>
                </c:pt>
              </c:numCache>
            </c:numRef>
          </c:val>
          <c:extLst>
            <c:ext xmlns:c16="http://schemas.microsoft.com/office/drawing/2014/chart" uri="{C3380CC4-5D6E-409C-BE32-E72D297353CC}">
              <c16:uniqueId val="{00000000-FB44-4FAE-BBCC-B0EDE76F5A39}"/>
            </c:ext>
          </c:extLst>
        </c:ser>
        <c:ser>
          <c:idx val="1"/>
          <c:order val="1"/>
          <c:tx>
            <c:strRef>
              <c:f>'Graf 4'!$G$16</c:f>
              <c:strCache>
                <c:ptCount val="1"/>
                <c:pt idx="0">
                  <c:v>Ceny potravín</c:v>
                </c:pt>
              </c:strCache>
            </c:strRef>
          </c:tx>
          <c:spPr>
            <a:solidFill>
              <a:srgbClr val="5B9BD5"/>
            </a:solidFill>
          </c:spPr>
          <c:invertIfNegative val="0"/>
          <c:cat>
            <c:strRef>
              <c:f>'Graf 4'!$P$13:$U$13</c:f>
              <c:strCache>
                <c:ptCount val="6"/>
                <c:pt idx="0">
                  <c:v>2023</c:v>
                </c:pt>
                <c:pt idx="1">
                  <c:v>2024F</c:v>
                </c:pt>
                <c:pt idx="2">
                  <c:v>2025F</c:v>
                </c:pt>
                <c:pt idx="3">
                  <c:v>2026F</c:v>
                </c:pt>
                <c:pt idx="4">
                  <c:v>2027F</c:v>
                </c:pt>
                <c:pt idx="5">
                  <c:v>2028F</c:v>
                </c:pt>
              </c:strCache>
            </c:strRef>
          </c:cat>
          <c:val>
            <c:numRef>
              <c:f>'Graf 4'!$P$16:$U$16</c:f>
              <c:numCache>
                <c:formatCode>0.0</c:formatCode>
                <c:ptCount val="6"/>
                <c:pt idx="0">
                  <c:v>3.3012852628051901</c:v>
                </c:pt>
                <c:pt idx="1">
                  <c:v>0.60430161859681397</c:v>
                </c:pt>
                <c:pt idx="2">
                  <c:v>0.75347285747666537</c:v>
                </c:pt>
                <c:pt idx="3">
                  <c:v>0.7135536060166926</c:v>
                </c:pt>
                <c:pt idx="4">
                  <c:v>0.71753373969046497</c:v>
                </c:pt>
                <c:pt idx="5">
                  <c:v>0.69464599303299812</c:v>
                </c:pt>
              </c:numCache>
            </c:numRef>
          </c:val>
          <c:extLst>
            <c:ext xmlns:c16="http://schemas.microsoft.com/office/drawing/2014/chart" uri="{C3380CC4-5D6E-409C-BE32-E72D297353CC}">
              <c16:uniqueId val="{00000001-FB44-4FAE-BBCC-B0EDE76F5A39}"/>
            </c:ext>
          </c:extLst>
        </c:ser>
        <c:ser>
          <c:idx val="8"/>
          <c:order val="2"/>
          <c:tx>
            <c:strRef>
              <c:f>'Graf 4'!$G$17</c:f>
              <c:strCache>
                <c:ptCount val="1"/>
                <c:pt idx="0">
                  <c:v>Regulované ceny</c:v>
                </c:pt>
              </c:strCache>
            </c:strRef>
          </c:tx>
          <c:spPr>
            <a:solidFill>
              <a:srgbClr val="D5EBF8"/>
            </a:solidFill>
          </c:spPr>
          <c:invertIfNegative val="0"/>
          <c:cat>
            <c:strRef>
              <c:f>'Graf 4'!$P$13:$U$13</c:f>
              <c:strCache>
                <c:ptCount val="6"/>
                <c:pt idx="0">
                  <c:v>2023</c:v>
                </c:pt>
                <c:pt idx="1">
                  <c:v>2024F</c:v>
                </c:pt>
                <c:pt idx="2">
                  <c:v>2025F</c:v>
                </c:pt>
                <c:pt idx="3">
                  <c:v>2026F</c:v>
                </c:pt>
                <c:pt idx="4">
                  <c:v>2027F</c:v>
                </c:pt>
                <c:pt idx="5">
                  <c:v>2028F</c:v>
                </c:pt>
              </c:strCache>
            </c:strRef>
          </c:cat>
          <c:val>
            <c:numRef>
              <c:f>'Graf 4'!$P$17:$U$17</c:f>
              <c:numCache>
                <c:formatCode>0.0</c:formatCode>
                <c:ptCount val="6"/>
                <c:pt idx="0">
                  <c:v>1.3720798703273509</c:v>
                </c:pt>
                <c:pt idx="1">
                  <c:v>-4.2664053385685963E-2</c:v>
                </c:pt>
                <c:pt idx="2">
                  <c:v>1.4204273680481494</c:v>
                </c:pt>
                <c:pt idx="3">
                  <c:v>-0.13707184855547067</c:v>
                </c:pt>
                <c:pt idx="4">
                  <c:v>-0.11740781418740083</c:v>
                </c:pt>
                <c:pt idx="5">
                  <c:v>-1.9189335307015734E-2</c:v>
                </c:pt>
              </c:numCache>
            </c:numRef>
          </c:val>
          <c:extLst>
            <c:ext xmlns:c16="http://schemas.microsoft.com/office/drawing/2014/chart" uri="{C3380CC4-5D6E-409C-BE32-E72D297353CC}">
              <c16:uniqueId val="{00000002-FB44-4FAE-BBCC-B0EDE76F5A39}"/>
            </c:ext>
          </c:extLst>
        </c:ser>
        <c:ser>
          <c:idx val="3"/>
          <c:order val="3"/>
          <c:tx>
            <c:strRef>
              <c:f>'Graf 4'!$G$18</c:f>
              <c:strCache>
                <c:ptCount val="1"/>
                <c:pt idx="0">
                  <c:v>Zmena nepriamych daní</c:v>
                </c:pt>
              </c:strCache>
            </c:strRef>
          </c:tx>
          <c:spPr>
            <a:solidFill>
              <a:srgbClr val="7F7F7F"/>
            </a:solidFill>
          </c:spPr>
          <c:invertIfNegative val="0"/>
          <c:cat>
            <c:strRef>
              <c:f>'Graf 4'!$P$13:$U$13</c:f>
              <c:strCache>
                <c:ptCount val="6"/>
                <c:pt idx="0">
                  <c:v>2023</c:v>
                </c:pt>
                <c:pt idx="1">
                  <c:v>2024F</c:v>
                </c:pt>
                <c:pt idx="2">
                  <c:v>2025F</c:v>
                </c:pt>
                <c:pt idx="3">
                  <c:v>2026F</c:v>
                </c:pt>
                <c:pt idx="4">
                  <c:v>2027F</c:v>
                </c:pt>
                <c:pt idx="5">
                  <c:v>2028F</c:v>
                </c:pt>
              </c:strCache>
            </c:strRef>
          </c:cat>
          <c:val>
            <c:numRef>
              <c:f>'Graf 4'!$P$18:$U$18</c:f>
              <c:numCache>
                <c:formatCode>0.0</c:formatCode>
                <c:ptCount val="6"/>
                <c:pt idx="0">
                  <c:v>-0.26135311163321767</c:v>
                </c:pt>
                <c:pt idx="1">
                  <c:v>0.16601717082404183</c:v>
                </c:pt>
                <c:pt idx="2">
                  <c:v>6.5163040304221834E-2</c:v>
                </c:pt>
                <c:pt idx="3">
                  <c:v>0.16454444397387183</c:v>
                </c:pt>
                <c:pt idx="4">
                  <c:v>6.0384410298905157E-2</c:v>
                </c:pt>
                <c:pt idx="5">
                  <c:v>0</c:v>
                </c:pt>
              </c:numCache>
            </c:numRef>
          </c:val>
          <c:extLst>
            <c:ext xmlns:c16="http://schemas.microsoft.com/office/drawing/2014/chart" uri="{C3380CC4-5D6E-409C-BE32-E72D297353CC}">
              <c16:uniqueId val="{00000003-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6"/>
          <c:order val="4"/>
          <c:tx>
            <c:strRef>
              <c:f>'Graf 4'!$G$14</c:f>
              <c:strCache>
                <c:ptCount val="1"/>
                <c:pt idx="0">
                  <c:v>Celková inflácia</c:v>
                </c:pt>
              </c:strCache>
            </c:strRef>
          </c:tx>
          <c:spPr>
            <a:ln>
              <a:solidFill>
                <a:sysClr val="windowText" lastClr="000000"/>
              </a:solidFill>
            </a:ln>
          </c:spPr>
          <c:marker>
            <c:symbol val="none"/>
          </c:marker>
          <c:dLbls>
            <c:dLbl>
              <c:idx val="0"/>
              <c:layout>
                <c:manualLayout>
                  <c:x val="-6.6328694395576773E-2"/>
                  <c:y val="-0.12530107082874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A7-41EE-9639-3565D9C9D90F}"/>
                </c:ext>
              </c:extLst>
            </c:dLbl>
            <c:dLbl>
              <c:idx val="3"/>
              <c:layout>
                <c:manualLayout>
                  <c:x val="-6.1794949050697982E-2"/>
                  <c:y val="-0.112239307930970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A7-41EE-9639-3565D9C9D90F}"/>
                </c:ext>
              </c:extLst>
            </c:dLbl>
            <c:spPr>
              <a:noFill/>
              <a:ln>
                <a:noFill/>
              </a:ln>
              <a:effectLst/>
            </c:spPr>
            <c:txPr>
              <a:bodyPr wrap="square" lIns="38100" tIns="19050" rIns="38100" bIns="19050" anchor="ctr">
                <a:spAutoFit/>
              </a:bodyPr>
              <a:lstStyle/>
              <a:p>
                <a:pPr>
                  <a:defRPr b="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4'!$P$13:$U$13</c:f>
              <c:strCache>
                <c:ptCount val="6"/>
                <c:pt idx="0">
                  <c:v>2023</c:v>
                </c:pt>
                <c:pt idx="1">
                  <c:v>2024F</c:v>
                </c:pt>
                <c:pt idx="2">
                  <c:v>2025F</c:v>
                </c:pt>
                <c:pt idx="3">
                  <c:v>2026F</c:v>
                </c:pt>
                <c:pt idx="4">
                  <c:v>2027F</c:v>
                </c:pt>
                <c:pt idx="5">
                  <c:v>2028F</c:v>
                </c:pt>
              </c:strCache>
            </c:strRef>
          </c:cat>
          <c:val>
            <c:numRef>
              <c:f>'Graf 4'!$P$14:$U$14</c:f>
              <c:numCache>
                <c:formatCode>0.0</c:formatCode>
                <c:ptCount val="6"/>
                <c:pt idx="0">
                  <c:v>10.482867049436434</c:v>
                </c:pt>
                <c:pt idx="1">
                  <c:v>3.0207095501406975</c:v>
                </c:pt>
                <c:pt idx="2">
                  <c:v>4.1137714086103472</c:v>
                </c:pt>
                <c:pt idx="3">
                  <c:v>2.2902494929132984</c:v>
                </c:pt>
                <c:pt idx="4">
                  <c:v>2.2226382158576778</c:v>
                </c:pt>
                <c:pt idx="5">
                  <c:v>2.2473448773062183</c:v>
                </c:pt>
              </c:numCache>
            </c:numRef>
          </c:val>
          <c:smooth val="0"/>
          <c:extLst>
            <c:ext xmlns:c16="http://schemas.microsoft.com/office/drawing/2014/chart" uri="{C3380CC4-5D6E-409C-BE32-E72D297353CC}">
              <c16:uniqueId val="{00000004-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39781352558049843"/>
          <c:y val="7.3574651110540346E-3"/>
          <c:w val="0.57515914517123978"/>
          <c:h val="0.29549168637764556"/>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4'!$G$31</c:f>
              <c:strCache>
                <c:ptCount val="1"/>
                <c:pt idx="0">
                  <c:v>Net inflation</c:v>
                </c:pt>
              </c:strCache>
            </c:strRef>
          </c:tx>
          <c:spPr>
            <a:solidFill>
              <a:srgbClr val="1F497D"/>
            </a:solidFill>
          </c:spPr>
          <c:invertIfNegative val="0"/>
          <c:cat>
            <c:strRef>
              <c:f>'Graf 4'!$P$13:$U$13</c:f>
              <c:strCache>
                <c:ptCount val="6"/>
                <c:pt idx="0">
                  <c:v>2023</c:v>
                </c:pt>
                <c:pt idx="1">
                  <c:v>2024F</c:v>
                </c:pt>
                <c:pt idx="2">
                  <c:v>2025F</c:v>
                </c:pt>
                <c:pt idx="3">
                  <c:v>2026F</c:v>
                </c:pt>
                <c:pt idx="4">
                  <c:v>2027F</c:v>
                </c:pt>
                <c:pt idx="5">
                  <c:v>2028F</c:v>
                </c:pt>
              </c:strCache>
            </c:strRef>
          </c:cat>
          <c:val>
            <c:numRef>
              <c:f>'Graf 4'!$P$31:$U$31</c:f>
              <c:numCache>
                <c:formatCode>0.0</c:formatCode>
                <c:ptCount val="6"/>
                <c:pt idx="0">
                  <c:v>6.0708550279371103</c:v>
                </c:pt>
                <c:pt idx="1">
                  <c:v>2.2930548141055276</c:v>
                </c:pt>
                <c:pt idx="2">
                  <c:v>1.8747081427813101</c:v>
                </c:pt>
                <c:pt idx="3">
                  <c:v>1.5492232914782047</c:v>
                </c:pt>
                <c:pt idx="4">
                  <c:v>1.5621278800557084</c:v>
                </c:pt>
                <c:pt idx="5">
                  <c:v>1.5718882195802359</c:v>
                </c:pt>
              </c:numCache>
            </c:numRef>
          </c:val>
          <c:extLst>
            <c:ext xmlns:c16="http://schemas.microsoft.com/office/drawing/2014/chart" uri="{C3380CC4-5D6E-409C-BE32-E72D297353CC}">
              <c16:uniqueId val="{00000000-FB44-4FAE-BBCC-B0EDE76F5A39}"/>
            </c:ext>
          </c:extLst>
        </c:ser>
        <c:ser>
          <c:idx val="1"/>
          <c:order val="1"/>
          <c:tx>
            <c:strRef>
              <c:f>'Graf 4'!$G$32</c:f>
              <c:strCache>
                <c:ptCount val="1"/>
                <c:pt idx="0">
                  <c:v>Food prices</c:v>
                </c:pt>
              </c:strCache>
            </c:strRef>
          </c:tx>
          <c:spPr>
            <a:solidFill>
              <a:srgbClr val="5B9BD5"/>
            </a:solidFill>
          </c:spPr>
          <c:invertIfNegative val="0"/>
          <c:cat>
            <c:strRef>
              <c:f>'Graf 4'!$P$13:$U$13</c:f>
              <c:strCache>
                <c:ptCount val="6"/>
                <c:pt idx="0">
                  <c:v>2023</c:v>
                </c:pt>
                <c:pt idx="1">
                  <c:v>2024F</c:v>
                </c:pt>
                <c:pt idx="2">
                  <c:v>2025F</c:v>
                </c:pt>
                <c:pt idx="3">
                  <c:v>2026F</c:v>
                </c:pt>
                <c:pt idx="4">
                  <c:v>2027F</c:v>
                </c:pt>
                <c:pt idx="5">
                  <c:v>2028F</c:v>
                </c:pt>
              </c:strCache>
            </c:strRef>
          </c:cat>
          <c:val>
            <c:numRef>
              <c:f>'Graf 4'!$P$32:$U$32</c:f>
              <c:numCache>
                <c:formatCode>0.0</c:formatCode>
                <c:ptCount val="6"/>
                <c:pt idx="0">
                  <c:v>3.3012852628051901</c:v>
                </c:pt>
                <c:pt idx="1">
                  <c:v>0.60430161859681397</c:v>
                </c:pt>
                <c:pt idx="2">
                  <c:v>0.75347285747666537</c:v>
                </c:pt>
                <c:pt idx="3">
                  <c:v>0.7135536060166926</c:v>
                </c:pt>
                <c:pt idx="4">
                  <c:v>0.71753373969046497</c:v>
                </c:pt>
                <c:pt idx="5">
                  <c:v>0.69464599303299812</c:v>
                </c:pt>
              </c:numCache>
            </c:numRef>
          </c:val>
          <c:extLst>
            <c:ext xmlns:c16="http://schemas.microsoft.com/office/drawing/2014/chart" uri="{C3380CC4-5D6E-409C-BE32-E72D297353CC}">
              <c16:uniqueId val="{00000001-FB44-4FAE-BBCC-B0EDE76F5A39}"/>
            </c:ext>
          </c:extLst>
        </c:ser>
        <c:ser>
          <c:idx val="8"/>
          <c:order val="2"/>
          <c:tx>
            <c:strRef>
              <c:f>'Graf 4'!$G$33</c:f>
              <c:strCache>
                <c:ptCount val="1"/>
                <c:pt idx="0">
                  <c:v>Regulated prices</c:v>
                </c:pt>
              </c:strCache>
            </c:strRef>
          </c:tx>
          <c:spPr>
            <a:solidFill>
              <a:srgbClr val="D5EBF8"/>
            </a:solidFill>
          </c:spPr>
          <c:invertIfNegative val="0"/>
          <c:cat>
            <c:strRef>
              <c:f>'Graf 4'!$P$13:$U$13</c:f>
              <c:strCache>
                <c:ptCount val="6"/>
                <c:pt idx="0">
                  <c:v>2023</c:v>
                </c:pt>
                <c:pt idx="1">
                  <c:v>2024F</c:v>
                </c:pt>
                <c:pt idx="2">
                  <c:v>2025F</c:v>
                </c:pt>
                <c:pt idx="3">
                  <c:v>2026F</c:v>
                </c:pt>
                <c:pt idx="4">
                  <c:v>2027F</c:v>
                </c:pt>
                <c:pt idx="5">
                  <c:v>2028F</c:v>
                </c:pt>
              </c:strCache>
            </c:strRef>
          </c:cat>
          <c:val>
            <c:numRef>
              <c:f>'Graf 4'!$P$33:$U$33</c:f>
              <c:numCache>
                <c:formatCode>0.0</c:formatCode>
                <c:ptCount val="6"/>
                <c:pt idx="0">
                  <c:v>1.3720798703273509</c:v>
                </c:pt>
                <c:pt idx="1">
                  <c:v>-4.2664053385685963E-2</c:v>
                </c:pt>
                <c:pt idx="2">
                  <c:v>1.4204273680481494</c:v>
                </c:pt>
                <c:pt idx="3">
                  <c:v>-0.13707184855547067</c:v>
                </c:pt>
                <c:pt idx="4">
                  <c:v>-0.11740781418740083</c:v>
                </c:pt>
                <c:pt idx="5">
                  <c:v>-1.9189335307015734E-2</c:v>
                </c:pt>
              </c:numCache>
            </c:numRef>
          </c:val>
          <c:extLst>
            <c:ext xmlns:c16="http://schemas.microsoft.com/office/drawing/2014/chart" uri="{C3380CC4-5D6E-409C-BE32-E72D297353CC}">
              <c16:uniqueId val="{00000002-FB44-4FAE-BBCC-B0EDE76F5A39}"/>
            </c:ext>
          </c:extLst>
        </c:ser>
        <c:ser>
          <c:idx val="3"/>
          <c:order val="3"/>
          <c:tx>
            <c:strRef>
              <c:f>'Graf 4'!$G$34</c:f>
              <c:strCache>
                <c:ptCount val="1"/>
                <c:pt idx="0">
                  <c:v>Change in indirect taxes</c:v>
                </c:pt>
              </c:strCache>
            </c:strRef>
          </c:tx>
          <c:spPr>
            <a:solidFill>
              <a:srgbClr val="7F7F7F"/>
            </a:solidFill>
          </c:spPr>
          <c:invertIfNegative val="0"/>
          <c:cat>
            <c:strRef>
              <c:f>'Graf 4'!$P$13:$U$13</c:f>
              <c:strCache>
                <c:ptCount val="6"/>
                <c:pt idx="0">
                  <c:v>2023</c:v>
                </c:pt>
                <c:pt idx="1">
                  <c:v>2024F</c:v>
                </c:pt>
                <c:pt idx="2">
                  <c:v>2025F</c:v>
                </c:pt>
                <c:pt idx="3">
                  <c:v>2026F</c:v>
                </c:pt>
                <c:pt idx="4">
                  <c:v>2027F</c:v>
                </c:pt>
                <c:pt idx="5">
                  <c:v>2028F</c:v>
                </c:pt>
              </c:strCache>
            </c:strRef>
          </c:cat>
          <c:val>
            <c:numRef>
              <c:f>'Graf 4'!$P$34:$U$34</c:f>
              <c:numCache>
                <c:formatCode>0.0</c:formatCode>
                <c:ptCount val="6"/>
                <c:pt idx="0">
                  <c:v>-0.26135311163321767</c:v>
                </c:pt>
                <c:pt idx="1">
                  <c:v>0.16601717082404183</c:v>
                </c:pt>
                <c:pt idx="2">
                  <c:v>6.5163040304221834E-2</c:v>
                </c:pt>
                <c:pt idx="3">
                  <c:v>0.16454444397387183</c:v>
                </c:pt>
                <c:pt idx="4">
                  <c:v>6.0384410298905157E-2</c:v>
                </c:pt>
                <c:pt idx="5">
                  <c:v>0</c:v>
                </c:pt>
              </c:numCache>
            </c:numRef>
          </c:val>
          <c:extLst>
            <c:ext xmlns:c16="http://schemas.microsoft.com/office/drawing/2014/chart" uri="{C3380CC4-5D6E-409C-BE32-E72D297353CC}">
              <c16:uniqueId val="{00000003-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6"/>
          <c:order val="4"/>
          <c:tx>
            <c:strRef>
              <c:f>'Graf 4'!$G$30</c:f>
              <c:strCache>
                <c:ptCount val="1"/>
                <c:pt idx="0">
                  <c:v>Total inflation</c:v>
                </c:pt>
              </c:strCache>
            </c:strRef>
          </c:tx>
          <c:spPr>
            <a:ln>
              <a:solidFill>
                <a:sysClr val="windowText" lastClr="000000"/>
              </a:solidFill>
            </a:ln>
          </c:spPr>
          <c:marker>
            <c:symbol val="none"/>
          </c:marker>
          <c:dLbls>
            <c:dLbl>
              <c:idx val="0"/>
              <c:layout>
                <c:manualLayout>
                  <c:x val="-6.6328694395576773E-2"/>
                  <c:y val="-0.12530107082874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A7-41EE-9639-3565D9C9D90F}"/>
                </c:ext>
              </c:extLst>
            </c:dLbl>
            <c:dLbl>
              <c:idx val="3"/>
              <c:layout>
                <c:manualLayout>
                  <c:x val="-6.1794949050697982E-2"/>
                  <c:y val="-0.112239307930970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A7-41EE-9639-3565D9C9D90F}"/>
                </c:ext>
              </c:extLst>
            </c:dLbl>
            <c:spPr>
              <a:noFill/>
              <a:ln>
                <a:noFill/>
              </a:ln>
              <a:effectLst/>
            </c:spPr>
            <c:txPr>
              <a:bodyPr wrap="square" lIns="38100" tIns="19050" rIns="38100" bIns="19050" anchor="ctr">
                <a:spAutoFit/>
              </a:bodyPr>
              <a:lstStyle/>
              <a:p>
                <a:pPr>
                  <a:defRPr b="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4'!$P$13:$U$13</c:f>
              <c:strCache>
                <c:ptCount val="6"/>
                <c:pt idx="0">
                  <c:v>2023</c:v>
                </c:pt>
                <c:pt idx="1">
                  <c:v>2024F</c:v>
                </c:pt>
                <c:pt idx="2">
                  <c:v>2025F</c:v>
                </c:pt>
                <c:pt idx="3">
                  <c:v>2026F</c:v>
                </c:pt>
                <c:pt idx="4">
                  <c:v>2027F</c:v>
                </c:pt>
                <c:pt idx="5">
                  <c:v>2028F</c:v>
                </c:pt>
              </c:strCache>
            </c:strRef>
          </c:cat>
          <c:val>
            <c:numRef>
              <c:f>'Graf 4'!$P$30:$U$30</c:f>
              <c:numCache>
                <c:formatCode>0.0</c:formatCode>
                <c:ptCount val="6"/>
                <c:pt idx="0">
                  <c:v>10.482867049436434</c:v>
                </c:pt>
                <c:pt idx="1">
                  <c:v>3.0207095501406975</c:v>
                </c:pt>
                <c:pt idx="2">
                  <c:v>4.1137714086103472</c:v>
                </c:pt>
                <c:pt idx="3">
                  <c:v>2.2902494929132984</c:v>
                </c:pt>
                <c:pt idx="4">
                  <c:v>2.2226382158576778</c:v>
                </c:pt>
                <c:pt idx="5">
                  <c:v>2.2473448773062183</c:v>
                </c:pt>
              </c:numCache>
            </c:numRef>
          </c:val>
          <c:smooth val="0"/>
          <c:extLst>
            <c:ext xmlns:c16="http://schemas.microsoft.com/office/drawing/2014/chart" uri="{C3380CC4-5D6E-409C-BE32-E72D297353CC}">
              <c16:uniqueId val="{00000004-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38280839895013125"/>
          <c:y val="3.9241935308574505E-2"/>
          <c:w val="0.57515914517123978"/>
          <c:h val="0.29549168637764556"/>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102822580645164E-2"/>
          <c:y val="0.14462745098039215"/>
          <c:w val="0.84771518605537211"/>
          <c:h val="0.72092851628840515"/>
        </c:manualLayout>
      </c:layout>
      <c:lineChart>
        <c:grouping val="standard"/>
        <c:varyColors val="0"/>
        <c:ser>
          <c:idx val="0"/>
          <c:order val="0"/>
          <c:tx>
            <c:strRef>
              <c:f>'Graf 5'!$J$9</c:f>
              <c:strCache>
                <c:ptCount val="1"/>
                <c:pt idx="0">
                  <c:v>IFP Dec</c:v>
                </c:pt>
              </c:strCache>
            </c:strRef>
          </c:tx>
          <c:spPr>
            <a:ln w="19050" cap="rnd">
              <a:solidFill>
                <a:schemeClr val="tx1"/>
              </a:solidFill>
              <a:prstDash val="solid"/>
              <a:round/>
            </a:ln>
            <a:effectLst/>
          </c:spPr>
          <c:marker>
            <c:symbol val="diamond"/>
            <c:size val="5"/>
            <c:spPr>
              <a:solidFill>
                <a:schemeClr val="bg1"/>
              </a:solidFill>
              <a:ln w="9525">
                <a:solidFill>
                  <a:schemeClr val="tx1"/>
                </a:solidFill>
                <a:prstDash val="solid"/>
              </a:ln>
              <a:effectLst/>
            </c:spPr>
          </c:marker>
          <c:cat>
            <c:strRef>
              <c:f>'Graf 5'!$K$8:$Q$8</c:f>
              <c:strCache>
                <c:ptCount val="7"/>
                <c:pt idx="0">
                  <c:v>2022</c:v>
                </c:pt>
                <c:pt idx="1">
                  <c:v>2023</c:v>
                </c:pt>
                <c:pt idx="2">
                  <c:v>2024 F</c:v>
                </c:pt>
                <c:pt idx="3">
                  <c:v>2025 F</c:v>
                </c:pt>
                <c:pt idx="4">
                  <c:v>2026 F</c:v>
                </c:pt>
                <c:pt idx="5">
                  <c:v>2027 F</c:v>
                </c:pt>
                <c:pt idx="6">
                  <c:v>2028 F</c:v>
                </c:pt>
              </c:strCache>
            </c:strRef>
          </c:cat>
          <c:val>
            <c:numRef>
              <c:f>'Graf 5'!$K$9:$Q$9</c:f>
              <c:numCache>
                <c:formatCode>0.0</c:formatCode>
                <c:ptCount val="7"/>
                <c:pt idx="0">
                  <c:v>8.1393439948411093</c:v>
                </c:pt>
                <c:pt idx="1">
                  <c:v>-1.7254247784957766</c:v>
                </c:pt>
                <c:pt idx="2">
                  <c:v>2.6740664988044616</c:v>
                </c:pt>
                <c:pt idx="3">
                  <c:v>3.8825857586808343</c:v>
                </c:pt>
                <c:pt idx="4">
                  <c:v>3.4807958366142921</c:v>
                </c:pt>
                <c:pt idx="5">
                  <c:v>3.2945539069791474</c:v>
                </c:pt>
                <c:pt idx="6">
                  <c:v>3.0480734785194308</c:v>
                </c:pt>
              </c:numCache>
            </c:numRef>
          </c:val>
          <c:smooth val="0"/>
          <c:extLst>
            <c:ext xmlns:c16="http://schemas.microsoft.com/office/drawing/2014/chart" uri="{C3380CC4-5D6E-409C-BE32-E72D297353CC}">
              <c16:uniqueId val="{00000007-453A-45DE-9FC1-28CE590059A1}"/>
            </c:ext>
          </c:extLst>
        </c:ser>
        <c:ser>
          <c:idx val="1"/>
          <c:order val="1"/>
          <c:tx>
            <c:strRef>
              <c:f>'Graf 5'!$J$10</c:f>
              <c:strCache>
                <c:ptCount val="1"/>
                <c:pt idx="0">
                  <c:v>IFP Mar</c:v>
                </c:pt>
              </c:strCache>
            </c:strRef>
          </c:tx>
          <c:spPr>
            <a:ln w="19050" cap="rnd">
              <a:solidFill>
                <a:srgbClr val="2EAAE1"/>
              </a:solidFill>
              <a:prstDash val="solid"/>
              <a:round/>
            </a:ln>
            <a:effectLst/>
          </c:spPr>
          <c:marker>
            <c:symbol val="circle"/>
            <c:size val="5"/>
            <c:spPr>
              <a:solidFill>
                <a:schemeClr val="bg1"/>
              </a:solidFill>
              <a:ln w="9525">
                <a:solidFill>
                  <a:srgbClr val="2EAAE1"/>
                </a:solidFill>
                <a:prstDash val="solid"/>
              </a:ln>
              <a:effectLst/>
            </c:spPr>
          </c:marker>
          <c:dLbls>
            <c:dLbl>
              <c:idx val="0"/>
              <c:layout>
                <c:manualLayout>
                  <c:x val="-7.3084677419354857E-2"/>
                  <c:y val="7.0588235294117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A-45DE-9FC1-28CE590059A1}"/>
                </c:ext>
              </c:extLst>
            </c:dLbl>
            <c:dLbl>
              <c:idx val="1"/>
              <c:layout>
                <c:manualLayout>
                  <c:x val="-6.1221813725490196E-2"/>
                  <c:y val="-0.194093055555555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A-45DE-9FC1-28CE590059A1}"/>
                </c:ext>
              </c:extLst>
            </c:dLbl>
            <c:dLbl>
              <c:idx val="2"/>
              <c:layout>
                <c:manualLayout>
                  <c:x val="-4.6202423254911264E-17"/>
                  <c:y val="5.8823529411764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A-45DE-9FC1-28CE590059A1}"/>
                </c:ext>
              </c:extLst>
            </c:dLbl>
            <c:dLbl>
              <c:idx val="3"/>
              <c:layout>
                <c:manualLayout>
                  <c:x val="-3.7802419354838711E-2"/>
                  <c:y val="5.8823529411764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A-45DE-9FC1-28CE590059A1}"/>
                </c:ext>
              </c:extLst>
            </c:dLbl>
            <c:dLbl>
              <c:idx val="4"/>
              <c:layout>
                <c:manualLayout>
                  <c:x val="-4.7883064516129031E-2"/>
                  <c:y val="6.2745098039215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3A-45DE-9FC1-28CE590059A1}"/>
                </c:ext>
              </c:extLst>
            </c:dLbl>
            <c:dLbl>
              <c:idx val="5"/>
              <c:layout>
                <c:manualLayout>
                  <c:x val="-4.5362903225806543E-2"/>
                  <c:y val="6.2745098039215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A-45DE-9FC1-28CE590059A1}"/>
                </c:ext>
              </c:extLst>
            </c:dLbl>
            <c:dLbl>
              <c:idx val="6"/>
              <c:layout>
                <c:manualLayout>
                  <c:x val="-4.5362903225806453E-2"/>
                  <c:y val="7.05882352941175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A-45DE-9FC1-28CE590059A1}"/>
                </c:ext>
              </c:extLst>
            </c:dLbl>
            <c:spPr>
              <a:noFill/>
              <a:ln>
                <a:noFill/>
              </a:ln>
              <a:effectLst/>
            </c:spPr>
            <c:txPr>
              <a:bodyPr rot="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5'!$K$8:$Q$8</c:f>
              <c:strCache>
                <c:ptCount val="7"/>
                <c:pt idx="0">
                  <c:v>2022</c:v>
                </c:pt>
                <c:pt idx="1">
                  <c:v>2023</c:v>
                </c:pt>
                <c:pt idx="2">
                  <c:v>2024 F</c:v>
                </c:pt>
                <c:pt idx="3">
                  <c:v>2025 F</c:v>
                </c:pt>
                <c:pt idx="4">
                  <c:v>2026 F</c:v>
                </c:pt>
                <c:pt idx="5">
                  <c:v>2027 F</c:v>
                </c:pt>
                <c:pt idx="6">
                  <c:v>2028 F</c:v>
                </c:pt>
              </c:strCache>
            </c:strRef>
          </c:cat>
          <c:val>
            <c:numRef>
              <c:f>'Graf 5'!$K$10:$Q$10</c:f>
              <c:numCache>
                <c:formatCode>0.0</c:formatCode>
                <c:ptCount val="7"/>
                <c:pt idx="0">
                  <c:v>8.1801375598981707</c:v>
                </c:pt>
                <c:pt idx="1">
                  <c:v>-2.5088363864188223</c:v>
                </c:pt>
                <c:pt idx="2">
                  <c:v>1.7788956350514917</c:v>
                </c:pt>
                <c:pt idx="3">
                  <c:v>3.5181955045683999</c:v>
                </c:pt>
                <c:pt idx="4">
                  <c:v>3.6140024878939414</c:v>
                </c:pt>
                <c:pt idx="5">
                  <c:v>3.3319309640304384</c:v>
                </c:pt>
                <c:pt idx="6">
                  <c:v>3.1019429058334547</c:v>
                </c:pt>
              </c:numCache>
            </c:numRef>
          </c:val>
          <c:smooth val="0"/>
          <c:extLst>
            <c:ext xmlns:c16="http://schemas.microsoft.com/office/drawing/2014/chart" uri="{C3380CC4-5D6E-409C-BE32-E72D297353CC}">
              <c16:uniqueId val="{0000000F-453A-45DE-9FC1-28CE590059A1}"/>
            </c:ext>
          </c:extLst>
        </c:ser>
        <c:dLbls>
          <c:showLegendKey val="0"/>
          <c:showVal val="0"/>
          <c:showCatName val="0"/>
          <c:showSerName val="0"/>
          <c:showPercent val="0"/>
          <c:showBubbleSize val="0"/>
        </c:dLbls>
        <c:marker val="1"/>
        <c:smooth val="0"/>
        <c:axId val="852486720"/>
        <c:axId val="852488688"/>
      </c:lineChart>
      <c:catAx>
        <c:axId val="852486720"/>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52488688"/>
        <c:crosses val="autoZero"/>
        <c:auto val="1"/>
        <c:lblAlgn val="ctr"/>
        <c:lblOffset val="100"/>
        <c:noMultiLvlLbl val="0"/>
      </c:catAx>
      <c:valAx>
        <c:axId val="852488688"/>
        <c:scaling>
          <c:orientation val="minMax"/>
        </c:scaling>
        <c:delete val="0"/>
        <c:axPos val="l"/>
        <c:majorGridlines>
          <c:spPr>
            <a:ln w="3175" cap="flat" cmpd="sng" algn="ctr">
              <a:solidFill>
                <a:srgbClr val="676868">
                  <a:alpha val="25000"/>
                </a:srgbClr>
              </a:solidFill>
              <a:prstDash val="sysDot"/>
              <a:round/>
              <a:headEnd type="none" w="med" len="med"/>
              <a:tailEnd type="none" w="med" len="med"/>
            </a:ln>
            <a:effectLst/>
          </c:spPr>
        </c:majorGridlines>
        <c:numFmt formatCode="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52486720"/>
        <c:crosses val="autoZero"/>
        <c:crossBetween val="between"/>
      </c:valAx>
      <c:spPr>
        <a:noFill/>
        <a:ln>
          <a:noFill/>
        </a:ln>
        <a:effectLst/>
      </c:spPr>
    </c:plotArea>
    <c:legend>
      <c:legendPos val="t"/>
      <c:layout>
        <c:manualLayout>
          <c:xMode val="edge"/>
          <c:yMode val="edge"/>
          <c:x val="0.17712377450980393"/>
          <c:y val="5.6870833333333336E-2"/>
          <c:w val="0.59906086601307185"/>
          <c:h val="0.1031300925925925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legend>
    <c:plotVisOnly val="1"/>
    <c:dispBlanksAs val="gap"/>
    <c:showDLblsOverMax val="0"/>
  </c:chart>
  <c:spPr>
    <a:noFill/>
    <a:ln w="25400" cap="flat" cmpd="sng" algn="ctr">
      <a:noFill/>
      <a:round/>
    </a:ln>
    <a:effectLst/>
  </c:spPr>
  <c:txPr>
    <a:bodyPr/>
    <a:lstStyle/>
    <a:p>
      <a:pPr>
        <a:defRPr sz="900">
          <a:solidFill>
            <a:srgbClr val="0C1D2B"/>
          </a:solidFill>
          <a:latin typeface="Arial Narrow" panose="020B0606020202030204" pitchFamily="34" charset="0"/>
        </a:defRPr>
      </a:pPr>
      <a:endParaRPr lang="sk-S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102822580645164E-2"/>
          <c:y val="0.14462745098039215"/>
          <c:w val="0.84771518605537211"/>
          <c:h val="0.72092851628840515"/>
        </c:manualLayout>
      </c:layout>
      <c:lineChart>
        <c:grouping val="standard"/>
        <c:varyColors val="0"/>
        <c:ser>
          <c:idx val="0"/>
          <c:order val="0"/>
          <c:tx>
            <c:strRef>
              <c:f>'Graf 5'!$J$9</c:f>
              <c:strCache>
                <c:ptCount val="1"/>
                <c:pt idx="0">
                  <c:v>IFP Dec</c:v>
                </c:pt>
              </c:strCache>
            </c:strRef>
          </c:tx>
          <c:spPr>
            <a:ln w="19050" cap="rnd">
              <a:solidFill>
                <a:schemeClr val="tx1"/>
              </a:solidFill>
              <a:prstDash val="solid"/>
              <a:round/>
            </a:ln>
            <a:effectLst/>
          </c:spPr>
          <c:marker>
            <c:symbol val="diamond"/>
            <c:size val="5"/>
            <c:spPr>
              <a:solidFill>
                <a:schemeClr val="bg1"/>
              </a:solidFill>
              <a:ln w="9525">
                <a:solidFill>
                  <a:schemeClr val="tx1"/>
                </a:solidFill>
                <a:prstDash val="solid"/>
              </a:ln>
              <a:effectLst/>
            </c:spPr>
          </c:marker>
          <c:cat>
            <c:strRef>
              <c:f>'Graf 5'!$K$8:$Q$8</c:f>
              <c:strCache>
                <c:ptCount val="7"/>
                <c:pt idx="0">
                  <c:v>2022</c:v>
                </c:pt>
                <c:pt idx="1">
                  <c:v>2023</c:v>
                </c:pt>
                <c:pt idx="2">
                  <c:v>2024 F</c:v>
                </c:pt>
                <c:pt idx="3">
                  <c:v>2025 F</c:v>
                </c:pt>
                <c:pt idx="4">
                  <c:v>2026 F</c:v>
                </c:pt>
                <c:pt idx="5">
                  <c:v>2027 F</c:v>
                </c:pt>
                <c:pt idx="6">
                  <c:v>2028 F</c:v>
                </c:pt>
              </c:strCache>
            </c:strRef>
          </c:cat>
          <c:val>
            <c:numRef>
              <c:f>'Graf 5'!$K$9:$Q$9</c:f>
              <c:numCache>
                <c:formatCode>0.0</c:formatCode>
                <c:ptCount val="7"/>
                <c:pt idx="0">
                  <c:v>8.1393439948411093</c:v>
                </c:pt>
                <c:pt idx="1">
                  <c:v>-1.7254247784957766</c:v>
                </c:pt>
                <c:pt idx="2">
                  <c:v>2.6740664988044616</c:v>
                </c:pt>
                <c:pt idx="3">
                  <c:v>3.8825857586808343</c:v>
                </c:pt>
                <c:pt idx="4">
                  <c:v>3.4807958366142921</c:v>
                </c:pt>
                <c:pt idx="5">
                  <c:v>3.2945539069791474</c:v>
                </c:pt>
                <c:pt idx="6">
                  <c:v>3.0480734785194308</c:v>
                </c:pt>
              </c:numCache>
            </c:numRef>
          </c:val>
          <c:smooth val="0"/>
          <c:extLst>
            <c:ext xmlns:c16="http://schemas.microsoft.com/office/drawing/2014/chart" uri="{C3380CC4-5D6E-409C-BE32-E72D297353CC}">
              <c16:uniqueId val="{00000000-8851-4E6B-B93F-123CE856D346}"/>
            </c:ext>
          </c:extLst>
        </c:ser>
        <c:ser>
          <c:idx val="1"/>
          <c:order val="1"/>
          <c:tx>
            <c:strRef>
              <c:f>'Graf 5'!$J$10</c:f>
              <c:strCache>
                <c:ptCount val="1"/>
                <c:pt idx="0">
                  <c:v>IFP Mar</c:v>
                </c:pt>
              </c:strCache>
            </c:strRef>
          </c:tx>
          <c:spPr>
            <a:ln w="19050" cap="rnd">
              <a:solidFill>
                <a:srgbClr val="2EAAE1"/>
              </a:solidFill>
              <a:prstDash val="solid"/>
              <a:round/>
            </a:ln>
            <a:effectLst/>
          </c:spPr>
          <c:marker>
            <c:symbol val="circle"/>
            <c:size val="5"/>
            <c:spPr>
              <a:solidFill>
                <a:schemeClr val="bg1"/>
              </a:solidFill>
              <a:ln w="9525">
                <a:solidFill>
                  <a:srgbClr val="2EAAE1"/>
                </a:solidFill>
                <a:prstDash val="solid"/>
              </a:ln>
              <a:effectLst/>
            </c:spPr>
          </c:marker>
          <c:dLbls>
            <c:dLbl>
              <c:idx val="0"/>
              <c:layout>
                <c:manualLayout>
                  <c:x val="-7.3084677419354857E-2"/>
                  <c:y val="7.0588235294117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51-4E6B-B93F-123CE856D346}"/>
                </c:ext>
              </c:extLst>
            </c:dLbl>
            <c:dLbl>
              <c:idx val="1"/>
              <c:layout>
                <c:manualLayout>
                  <c:x val="-6.1221813725490196E-2"/>
                  <c:y val="-0.194093055555555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51-4E6B-B93F-123CE856D346}"/>
                </c:ext>
              </c:extLst>
            </c:dLbl>
            <c:dLbl>
              <c:idx val="2"/>
              <c:layout>
                <c:manualLayout>
                  <c:x val="-4.6202423254911264E-17"/>
                  <c:y val="5.8823529411764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51-4E6B-B93F-123CE856D346}"/>
                </c:ext>
              </c:extLst>
            </c:dLbl>
            <c:dLbl>
              <c:idx val="3"/>
              <c:layout>
                <c:manualLayout>
                  <c:x val="-3.7802419354838711E-2"/>
                  <c:y val="5.8823529411764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51-4E6B-B93F-123CE856D346}"/>
                </c:ext>
              </c:extLst>
            </c:dLbl>
            <c:dLbl>
              <c:idx val="4"/>
              <c:layout>
                <c:manualLayout>
                  <c:x val="-4.7883064516129031E-2"/>
                  <c:y val="6.2745098039215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51-4E6B-B93F-123CE856D346}"/>
                </c:ext>
              </c:extLst>
            </c:dLbl>
            <c:dLbl>
              <c:idx val="5"/>
              <c:layout>
                <c:manualLayout>
                  <c:x val="-4.5362903225806543E-2"/>
                  <c:y val="6.2745098039215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51-4E6B-B93F-123CE856D346}"/>
                </c:ext>
              </c:extLst>
            </c:dLbl>
            <c:dLbl>
              <c:idx val="6"/>
              <c:layout>
                <c:manualLayout>
                  <c:x val="-4.5362903225806453E-2"/>
                  <c:y val="7.05882352941175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51-4E6B-B93F-123CE856D346}"/>
                </c:ext>
              </c:extLst>
            </c:dLbl>
            <c:spPr>
              <a:noFill/>
              <a:ln>
                <a:noFill/>
              </a:ln>
              <a:effectLst/>
            </c:spPr>
            <c:txPr>
              <a:bodyPr rot="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5'!$K$8:$Q$8</c:f>
              <c:strCache>
                <c:ptCount val="7"/>
                <c:pt idx="0">
                  <c:v>2022</c:v>
                </c:pt>
                <c:pt idx="1">
                  <c:v>2023</c:v>
                </c:pt>
                <c:pt idx="2">
                  <c:v>2024 F</c:v>
                </c:pt>
                <c:pt idx="3">
                  <c:v>2025 F</c:v>
                </c:pt>
                <c:pt idx="4">
                  <c:v>2026 F</c:v>
                </c:pt>
                <c:pt idx="5">
                  <c:v>2027 F</c:v>
                </c:pt>
                <c:pt idx="6">
                  <c:v>2028 F</c:v>
                </c:pt>
              </c:strCache>
            </c:strRef>
          </c:cat>
          <c:val>
            <c:numRef>
              <c:f>'Graf 5'!$K$10:$Q$10</c:f>
              <c:numCache>
                <c:formatCode>0.0</c:formatCode>
                <c:ptCount val="7"/>
                <c:pt idx="0">
                  <c:v>8.1801375598981707</c:v>
                </c:pt>
                <c:pt idx="1">
                  <c:v>-2.5088363864188223</c:v>
                </c:pt>
                <c:pt idx="2">
                  <c:v>1.7788956350514917</c:v>
                </c:pt>
                <c:pt idx="3">
                  <c:v>3.5181955045683999</c:v>
                </c:pt>
                <c:pt idx="4">
                  <c:v>3.6140024878939414</c:v>
                </c:pt>
                <c:pt idx="5">
                  <c:v>3.3319309640304384</c:v>
                </c:pt>
                <c:pt idx="6">
                  <c:v>3.1019429058334547</c:v>
                </c:pt>
              </c:numCache>
            </c:numRef>
          </c:val>
          <c:smooth val="0"/>
          <c:extLst>
            <c:ext xmlns:c16="http://schemas.microsoft.com/office/drawing/2014/chart" uri="{C3380CC4-5D6E-409C-BE32-E72D297353CC}">
              <c16:uniqueId val="{00000008-8851-4E6B-B93F-123CE856D346}"/>
            </c:ext>
          </c:extLst>
        </c:ser>
        <c:dLbls>
          <c:showLegendKey val="0"/>
          <c:showVal val="0"/>
          <c:showCatName val="0"/>
          <c:showSerName val="0"/>
          <c:showPercent val="0"/>
          <c:showBubbleSize val="0"/>
        </c:dLbls>
        <c:marker val="1"/>
        <c:smooth val="0"/>
        <c:axId val="852486720"/>
        <c:axId val="852488688"/>
      </c:lineChart>
      <c:catAx>
        <c:axId val="852486720"/>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52488688"/>
        <c:crosses val="autoZero"/>
        <c:auto val="1"/>
        <c:lblAlgn val="ctr"/>
        <c:lblOffset val="100"/>
        <c:noMultiLvlLbl val="0"/>
      </c:catAx>
      <c:valAx>
        <c:axId val="852488688"/>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52486720"/>
        <c:crosses val="autoZero"/>
        <c:crossBetween val="between"/>
      </c:valAx>
      <c:spPr>
        <a:noFill/>
        <a:ln>
          <a:noFill/>
        </a:ln>
        <a:effectLst/>
      </c:spPr>
    </c:plotArea>
    <c:legend>
      <c:legendPos val="t"/>
      <c:layout>
        <c:manualLayout>
          <c:xMode val="edge"/>
          <c:yMode val="edge"/>
          <c:x val="0.17712377450980393"/>
          <c:y val="5.6870833333333336E-2"/>
          <c:w val="0.59906086601307185"/>
          <c:h val="0.1031300925925925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legend>
    <c:plotVisOnly val="1"/>
    <c:dispBlanksAs val="gap"/>
    <c:showDLblsOverMax val="0"/>
  </c:chart>
  <c:spPr>
    <a:noFill/>
    <a:ln w="25400" cap="flat" cmpd="sng" algn="ctr">
      <a:noFill/>
      <a:round/>
    </a:ln>
    <a:effectLst/>
  </c:spPr>
  <c:txPr>
    <a:bodyPr/>
    <a:lstStyle/>
    <a:p>
      <a:pPr>
        <a:defRPr sz="900">
          <a:solidFill>
            <a:srgbClr val="0C1D2B"/>
          </a:solidFill>
          <a:latin typeface="Arial Narrow" panose="020B0606020202030204" pitchFamily="34" charset="0"/>
        </a:defRPr>
      </a:pPr>
      <a:endParaRPr lang="sk-S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23790322580648E-2"/>
          <c:y val="0.12905172147599195"/>
          <c:w val="0.84201962153924304"/>
          <c:h val="0.71609757603828939"/>
        </c:manualLayout>
      </c:layout>
      <c:lineChart>
        <c:grouping val="standard"/>
        <c:varyColors val="0"/>
        <c:ser>
          <c:idx val="0"/>
          <c:order val="0"/>
          <c:tx>
            <c:strRef>
              <c:f>'Graf 6'!$B$5</c:f>
              <c:strCache>
                <c:ptCount val="1"/>
                <c:pt idx="0">
                  <c:v>€str</c:v>
                </c:pt>
              </c:strCache>
            </c:strRef>
          </c:tx>
          <c:spPr>
            <a:ln w="19050" cap="rnd">
              <a:solidFill>
                <a:srgbClr val="00B0F0"/>
              </a:solidFill>
              <a:prstDash val="solid"/>
              <a:round/>
            </a:ln>
            <a:effectLst/>
          </c:spPr>
          <c:marker>
            <c:symbol val="none"/>
          </c:marker>
          <c:cat>
            <c:numRef>
              <c:f>'Graf 6'!$A$20:$A$113</c:f>
              <c:numCache>
                <c:formatCode>mmm\-yy</c:formatCode>
                <c:ptCount val="94"/>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pt idx="29">
                  <c:v>45139</c:v>
                </c:pt>
                <c:pt idx="30">
                  <c:v>45170</c:v>
                </c:pt>
                <c:pt idx="31">
                  <c:v>45200</c:v>
                </c:pt>
                <c:pt idx="32">
                  <c:v>45231</c:v>
                </c:pt>
                <c:pt idx="33">
                  <c:v>45261</c:v>
                </c:pt>
                <c:pt idx="34">
                  <c:v>45292</c:v>
                </c:pt>
                <c:pt idx="35">
                  <c:v>45323</c:v>
                </c:pt>
                <c:pt idx="36">
                  <c:v>45352</c:v>
                </c:pt>
                <c:pt idx="37">
                  <c:v>45383</c:v>
                </c:pt>
                <c:pt idx="38">
                  <c:v>45413</c:v>
                </c:pt>
                <c:pt idx="39">
                  <c:v>45444</c:v>
                </c:pt>
                <c:pt idx="40">
                  <c:v>45474</c:v>
                </c:pt>
                <c:pt idx="41">
                  <c:v>45505</c:v>
                </c:pt>
                <c:pt idx="42">
                  <c:v>45536</c:v>
                </c:pt>
                <c:pt idx="43">
                  <c:v>45566</c:v>
                </c:pt>
                <c:pt idx="44">
                  <c:v>45597</c:v>
                </c:pt>
                <c:pt idx="45">
                  <c:v>45627</c:v>
                </c:pt>
                <c:pt idx="46">
                  <c:v>45658</c:v>
                </c:pt>
                <c:pt idx="47">
                  <c:v>45689</c:v>
                </c:pt>
                <c:pt idx="48">
                  <c:v>45717</c:v>
                </c:pt>
                <c:pt idx="49">
                  <c:v>45748</c:v>
                </c:pt>
                <c:pt idx="50">
                  <c:v>45778</c:v>
                </c:pt>
                <c:pt idx="51">
                  <c:v>45809</c:v>
                </c:pt>
                <c:pt idx="52">
                  <c:v>45839</c:v>
                </c:pt>
                <c:pt idx="53">
                  <c:v>45870</c:v>
                </c:pt>
                <c:pt idx="54">
                  <c:v>45901</c:v>
                </c:pt>
                <c:pt idx="55">
                  <c:v>45931</c:v>
                </c:pt>
                <c:pt idx="56">
                  <c:v>45962</c:v>
                </c:pt>
                <c:pt idx="57">
                  <c:v>45992</c:v>
                </c:pt>
                <c:pt idx="58">
                  <c:v>46023</c:v>
                </c:pt>
                <c:pt idx="59">
                  <c:v>46054</c:v>
                </c:pt>
                <c:pt idx="60">
                  <c:v>46082</c:v>
                </c:pt>
                <c:pt idx="61">
                  <c:v>46113</c:v>
                </c:pt>
                <c:pt idx="62">
                  <c:v>46143</c:v>
                </c:pt>
                <c:pt idx="63">
                  <c:v>46174</c:v>
                </c:pt>
                <c:pt idx="64">
                  <c:v>46204</c:v>
                </c:pt>
                <c:pt idx="65">
                  <c:v>46235</c:v>
                </c:pt>
                <c:pt idx="66">
                  <c:v>46266</c:v>
                </c:pt>
                <c:pt idx="67">
                  <c:v>46296</c:v>
                </c:pt>
                <c:pt idx="68">
                  <c:v>46327</c:v>
                </c:pt>
                <c:pt idx="69">
                  <c:v>46357</c:v>
                </c:pt>
                <c:pt idx="70">
                  <c:v>46388</c:v>
                </c:pt>
                <c:pt idx="71">
                  <c:v>46419</c:v>
                </c:pt>
                <c:pt idx="72">
                  <c:v>46447</c:v>
                </c:pt>
                <c:pt idx="73">
                  <c:v>46478</c:v>
                </c:pt>
                <c:pt idx="74">
                  <c:v>46508</c:v>
                </c:pt>
                <c:pt idx="75">
                  <c:v>46539</c:v>
                </c:pt>
                <c:pt idx="76">
                  <c:v>46569</c:v>
                </c:pt>
                <c:pt idx="77">
                  <c:v>46600</c:v>
                </c:pt>
                <c:pt idx="78">
                  <c:v>46631</c:v>
                </c:pt>
                <c:pt idx="79">
                  <c:v>46661</c:v>
                </c:pt>
                <c:pt idx="80">
                  <c:v>46692</c:v>
                </c:pt>
                <c:pt idx="81">
                  <c:v>46722</c:v>
                </c:pt>
                <c:pt idx="82">
                  <c:v>46753</c:v>
                </c:pt>
                <c:pt idx="83">
                  <c:v>46784</c:v>
                </c:pt>
                <c:pt idx="84">
                  <c:v>46813</c:v>
                </c:pt>
                <c:pt idx="85">
                  <c:v>46844</c:v>
                </c:pt>
                <c:pt idx="86">
                  <c:v>46874</c:v>
                </c:pt>
                <c:pt idx="87">
                  <c:v>46905</c:v>
                </c:pt>
                <c:pt idx="88">
                  <c:v>46935</c:v>
                </c:pt>
                <c:pt idx="89">
                  <c:v>46966</c:v>
                </c:pt>
                <c:pt idx="90">
                  <c:v>46997</c:v>
                </c:pt>
                <c:pt idx="91">
                  <c:v>47027</c:v>
                </c:pt>
                <c:pt idx="92">
                  <c:v>47058</c:v>
                </c:pt>
                <c:pt idx="93">
                  <c:v>47088</c:v>
                </c:pt>
              </c:numCache>
            </c:numRef>
          </c:cat>
          <c:val>
            <c:numRef>
              <c:f>'Graf 6'!$B$20:$B$89</c:f>
              <c:numCache>
                <c:formatCode>0.00%</c:formatCode>
                <c:ptCount val="70"/>
                <c:pt idx="0">
                  <c:v>-5.7399999999999994E-3</c:v>
                </c:pt>
                <c:pt idx="1">
                  <c:v>-5.6899999999999997E-3</c:v>
                </c:pt>
                <c:pt idx="2">
                  <c:v>-5.7099999999999998E-3</c:v>
                </c:pt>
                <c:pt idx="3">
                  <c:v>-5.8099999999999992E-3</c:v>
                </c:pt>
                <c:pt idx="4">
                  <c:v>-5.7099999999999998E-3</c:v>
                </c:pt>
                <c:pt idx="5">
                  <c:v>-5.6999999999999993E-3</c:v>
                </c:pt>
                <c:pt idx="6">
                  <c:v>-5.7999999999999996E-3</c:v>
                </c:pt>
                <c:pt idx="7">
                  <c:v>-5.7799999999999995E-3</c:v>
                </c:pt>
                <c:pt idx="8">
                  <c:v>-5.7499999999999999E-3</c:v>
                </c:pt>
                <c:pt idx="9">
                  <c:v>-5.8999999999999999E-3</c:v>
                </c:pt>
                <c:pt idx="10">
                  <c:v>-5.79E-3</c:v>
                </c:pt>
                <c:pt idx="11">
                  <c:v>-5.7999999999999996E-3</c:v>
                </c:pt>
                <c:pt idx="12">
                  <c:v>-5.9299999999999995E-3</c:v>
                </c:pt>
                <c:pt idx="13">
                  <c:v>-5.8599999999999998E-3</c:v>
                </c:pt>
                <c:pt idx="14">
                  <c:v>-5.8899999999999994E-3</c:v>
                </c:pt>
                <c:pt idx="15">
                  <c:v>-5.9099999999999995E-3</c:v>
                </c:pt>
                <c:pt idx="16">
                  <c:v>-9.1E-4</c:v>
                </c:pt>
                <c:pt idx="17">
                  <c:v>-9.1E-4</c:v>
                </c:pt>
                <c:pt idx="18">
                  <c:v>6.4200000000000004E-3</c:v>
                </c:pt>
                <c:pt idx="19">
                  <c:v>6.4800000000000005E-3</c:v>
                </c:pt>
                <c:pt idx="20">
                  <c:v>1.391E-2</c:v>
                </c:pt>
                <c:pt idx="21">
                  <c:v>1.89E-2</c:v>
                </c:pt>
                <c:pt idx="22">
                  <c:v>1.8939999999999999E-2</c:v>
                </c:pt>
                <c:pt idx="23">
                  <c:v>2.3879999999999998E-2</c:v>
                </c:pt>
                <c:pt idx="24">
                  <c:v>2.8839999999999998E-2</c:v>
                </c:pt>
                <c:pt idx="25">
                  <c:v>2.894E-2</c:v>
                </c:pt>
                <c:pt idx="26">
                  <c:v>3.1440000000000003E-2</c:v>
                </c:pt>
                <c:pt idx="27">
                  <c:v>3.4000000000000002E-2</c:v>
                </c:pt>
                <c:pt idx="28">
                  <c:v>3.3919999999999999E-2</c:v>
                </c:pt>
                <c:pt idx="29">
                  <c:v>3.6459999999999999E-2</c:v>
                </c:pt>
                <c:pt idx="30">
                  <c:v>3.8800000000000001E-2</c:v>
                </c:pt>
                <c:pt idx="31">
                  <c:v>3.882E-2</c:v>
                </c:pt>
                <c:pt idx="32">
                  <c:v>3.891E-2</c:v>
                </c:pt>
                <c:pt idx="33">
                  <c:v>3.882E-2</c:v>
                </c:pt>
                <c:pt idx="34">
                  <c:v>3.8940000000000002E-2</c:v>
                </c:pt>
                <c:pt idx="35">
                  <c:v>3.8870000000000002E-2</c:v>
                </c:pt>
                <c:pt idx="36">
                  <c:v>3.9109999999999999E-2</c:v>
                </c:pt>
              </c:numCache>
            </c:numRef>
          </c:val>
          <c:smooth val="0"/>
          <c:extLst>
            <c:ext xmlns:c16="http://schemas.microsoft.com/office/drawing/2014/chart" uri="{C3380CC4-5D6E-409C-BE32-E72D297353CC}">
              <c16:uniqueId val="{00000000-042B-48A8-8542-B5696AFB9C45}"/>
            </c:ext>
          </c:extLst>
        </c:ser>
        <c:ser>
          <c:idx val="1"/>
          <c:order val="1"/>
          <c:tx>
            <c:strRef>
              <c:f>'Graf 6'!$C$5</c:f>
              <c:strCache>
                <c:ptCount val="1"/>
                <c:pt idx="0">
                  <c:v>€str Swap</c:v>
                </c:pt>
              </c:strCache>
            </c:strRef>
          </c:tx>
          <c:spPr>
            <a:ln w="19050" cap="rnd">
              <a:solidFill>
                <a:srgbClr val="2EAAE1"/>
              </a:solidFill>
              <a:prstDash val="sysDash"/>
              <a:round/>
            </a:ln>
            <a:effectLst/>
          </c:spPr>
          <c:marker>
            <c:symbol val="none"/>
          </c:marker>
          <c:cat>
            <c:numRef>
              <c:f>'Graf 6'!$A$20:$A$113</c:f>
              <c:numCache>
                <c:formatCode>mmm\-yy</c:formatCode>
                <c:ptCount val="94"/>
                <c:pt idx="0">
                  <c:v>44256</c:v>
                </c:pt>
                <c:pt idx="1">
                  <c:v>44287</c:v>
                </c:pt>
                <c:pt idx="2">
                  <c:v>44317</c:v>
                </c:pt>
                <c:pt idx="3">
                  <c:v>44348</c:v>
                </c:pt>
                <c:pt idx="4">
                  <c:v>44378</c:v>
                </c:pt>
                <c:pt idx="5">
                  <c:v>44409</c:v>
                </c:pt>
                <c:pt idx="6">
                  <c:v>44440</c:v>
                </c:pt>
                <c:pt idx="7">
                  <c:v>44470</c:v>
                </c:pt>
                <c:pt idx="8">
                  <c:v>44501</c:v>
                </c:pt>
                <c:pt idx="9">
                  <c:v>44531</c:v>
                </c:pt>
                <c:pt idx="10">
                  <c:v>44562</c:v>
                </c:pt>
                <c:pt idx="11">
                  <c:v>44593</c:v>
                </c:pt>
                <c:pt idx="12">
                  <c:v>44621</c:v>
                </c:pt>
                <c:pt idx="13">
                  <c:v>44652</c:v>
                </c:pt>
                <c:pt idx="14">
                  <c:v>44682</c:v>
                </c:pt>
                <c:pt idx="15">
                  <c:v>44713</c:v>
                </c:pt>
                <c:pt idx="16">
                  <c:v>44743</c:v>
                </c:pt>
                <c:pt idx="17">
                  <c:v>44774</c:v>
                </c:pt>
                <c:pt idx="18">
                  <c:v>44805</c:v>
                </c:pt>
                <c:pt idx="19">
                  <c:v>44835</c:v>
                </c:pt>
                <c:pt idx="20">
                  <c:v>44866</c:v>
                </c:pt>
                <c:pt idx="21">
                  <c:v>44896</c:v>
                </c:pt>
                <c:pt idx="22">
                  <c:v>44927</c:v>
                </c:pt>
                <c:pt idx="23">
                  <c:v>44958</c:v>
                </c:pt>
                <c:pt idx="24">
                  <c:v>44986</c:v>
                </c:pt>
                <c:pt idx="25">
                  <c:v>45017</c:v>
                </c:pt>
                <c:pt idx="26">
                  <c:v>45047</c:v>
                </c:pt>
                <c:pt idx="27">
                  <c:v>45078</c:v>
                </c:pt>
                <c:pt idx="28">
                  <c:v>45108</c:v>
                </c:pt>
                <c:pt idx="29">
                  <c:v>45139</c:v>
                </c:pt>
                <c:pt idx="30">
                  <c:v>45170</c:v>
                </c:pt>
                <c:pt idx="31">
                  <c:v>45200</c:v>
                </c:pt>
                <c:pt idx="32">
                  <c:v>45231</c:v>
                </c:pt>
                <c:pt idx="33">
                  <c:v>45261</c:v>
                </c:pt>
                <c:pt idx="34">
                  <c:v>45292</c:v>
                </c:pt>
                <c:pt idx="35">
                  <c:v>45323</c:v>
                </c:pt>
                <c:pt idx="36">
                  <c:v>45352</c:v>
                </c:pt>
                <c:pt idx="37">
                  <c:v>45383</c:v>
                </c:pt>
                <c:pt idx="38">
                  <c:v>45413</c:v>
                </c:pt>
                <c:pt idx="39">
                  <c:v>45444</c:v>
                </c:pt>
                <c:pt idx="40">
                  <c:v>45474</c:v>
                </c:pt>
                <c:pt idx="41">
                  <c:v>45505</c:v>
                </c:pt>
                <c:pt idx="42">
                  <c:v>45536</c:v>
                </c:pt>
                <c:pt idx="43">
                  <c:v>45566</c:v>
                </c:pt>
                <c:pt idx="44">
                  <c:v>45597</c:v>
                </c:pt>
                <c:pt idx="45">
                  <c:v>45627</c:v>
                </c:pt>
                <c:pt idx="46">
                  <c:v>45658</c:v>
                </c:pt>
                <c:pt idx="47">
                  <c:v>45689</c:v>
                </c:pt>
                <c:pt idx="48">
                  <c:v>45717</c:v>
                </c:pt>
                <c:pt idx="49">
                  <c:v>45748</c:v>
                </c:pt>
                <c:pt idx="50">
                  <c:v>45778</c:v>
                </c:pt>
                <c:pt idx="51">
                  <c:v>45809</c:v>
                </c:pt>
                <c:pt idx="52">
                  <c:v>45839</c:v>
                </c:pt>
                <c:pt idx="53">
                  <c:v>45870</c:v>
                </c:pt>
                <c:pt idx="54">
                  <c:v>45901</c:v>
                </c:pt>
                <c:pt idx="55">
                  <c:v>45931</c:v>
                </c:pt>
                <c:pt idx="56">
                  <c:v>45962</c:v>
                </c:pt>
                <c:pt idx="57">
                  <c:v>45992</c:v>
                </c:pt>
                <c:pt idx="58">
                  <c:v>46023</c:v>
                </c:pt>
                <c:pt idx="59">
                  <c:v>46054</c:v>
                </c:pt>
                <c:pt idx="60">
                  <c:v>46082</c:v>
                </c:pt>
                <c:pt idx="61">
                  <c:v>46113</c:v>
                </c:pt>
                <c:pt idx="62">
                  <c:v>46143</c:v>
                </c:pt>
                <c:pt idx="63">
                  <c:v>46174</c:v>
                </c:pt>
                <c:pt idx="64">
                  <c:v>46204</c:v>
                </c:pt>
                <c:pt idx="65">
                  <c:v>46235</c:v>
                </c:pt>
                <c:pt idx="66">
                  <c:v>46266</c:v>
                </c:pt>
                <c:pt idx="67">
                  <c:v>46296</c:v>
                </c:pt>
                <c:pt idx="68">
                  <c:v>46327</c:v>
                </c:pt>
                <c:pt idx="69">
                  <c:v>46357</c:v>
                </c:pt>
                <c:pt idx="70">
                  <c:v>46388</c:v>
                </c:pt>
                <c:pt idx="71">
                  <c:v>46419</c:v>
                </c:pt>
                <c:pt idx="72">
                  <c:v>46447</c:v>
                </c:pt>
                <c:pt idx="73">
                  <c:v>46478</c:v>
                </c:pt>
                <c:pt idx="74">
                  <c:v>46508</c:v>
                </c:pt>
                <c:pt idx="75">
                  <c:v>46539</c:v>
                </c:pt>
                <c:pt idx="76">
                  <c:v>46569</c:v>
                </c:pt>
                <c:pt idx="77">
                  <c:v>46600</c:v>
                </c:pt>
                <c:pt idx="78">
                  <c:v>46631</c:v>
                </c:pt>
                <c:pt idx="79">
                  <c:v>46661</c:v>
                </c:pt>
                <c:pt idx="80">
                  <c:v>46692</c:v>
                </c:pt>
                <c:pt idx="81">
                  <c:v>46722</c:v>
                </c:pt>
                <c:pt idx="82">
                  <c:v>46753</c:v>
                </c:pt>
                <c:pt idx="83">
                  <c:v>46784</c:v>
                </c:pt>
                <c:pt idx="84">
                  <c:v>46813</c:v>
                </c:pt>
                <c:pt idx="85">
                  <c:v>46844</c:v>
                </c:pt>
                <c:pt idx="86">
                  <c:v>46874</c:v>
                </c:pt>
                <c:pt idx="87">
                  <c:v>46905</c:v>
                </c:pt>
                <c:pt idx="88">
                  <c:v>46935</c:v>
                </c:pt>
                <c:pt idx="89">
                  <c:v>46966</c:v>
                </c:pt>
                <c:pt idx="90">
                  <c:v>46997</c:v>
                </c:pt>
                <c:pt idx="91">
                  <c:v>47027</c:v>
                </c:pt>
                <c:pt idx="92">
                  <c:v>47058</c:v>
                </c:pt>
                <c:pt idx="93">
                  <c:v>47088</c:v>
                </c:pt>
              </c:numCache>
            </c:numRef>
          </c:cat>
          <c:val>
            <c:numRef>
              <c:f>'Graf 6'!$C$18:$C$113</c:f>
              <c:numCache>
                <c:formatCode>0.00%</c:formatCode>
                <c:ptCount val="96"/>
                <c:pt idx="39">
                  <c:v>3.9032499790191653E-2</c:v>
                </c:pt>
                <c:pt idx="40">
                  <c:v>3.8959999084472646E-2</c:v>
                </c:pt>
                <c:pt idx="41">
                  <c:v>3.8933000564575201E-2</c:v>
                </c:pt>
                <c:pt idx="42">
                  <c:v>3.8568501472473156E-2</c:v>
                </c:pt>
                <c:pt idx="43">
                  <c:v>3.8154997825622552E-2</c:v>
                </c:pt>
                <c:pt idx="44">
                  <c:v>3.7747998237609902E-2</c:v>
                </c:pt>
                <c:pt idx="45">
                  <c:v>3.7302999496459953E-2</c:v>
                </c:pt>
                <c:pt idx="46">
                  <c:v>3.6761999130249051E-2</c:v>
                </c:pt>
                <c:pt idx="47">
                  <c:v>3.6260499954223653E-2</c:v>
                </c:pt>
                <c:pt idx="48">
                  <c:v>3.5759999752044649E-2</c:v>
                </c:pt>
                <c:pt idx="49">
                  <c:v>3.5212001800537102E-2</c:v>
                </c:pt>
                <c:pt idx="50">
                  <c:v>3.476749897003175E-2</c:v>
                </c:pt>
                <c:pt idx="51">
                  <c:v>3.4277749061584484E-2</c:v>
                </c:pt>
                <c:pt idx="52">
                  <c:v>3.3787999153137217E-2</c:v>
                </c:pt>
                <c:pt idx="53">
                  <c:v>3.3298249244689958E-2</c:v>
                </c:pt>
                <c:pt idx="54">
                  <c:v>3.2808499336242691E-2</c:v>
                </c:pt>
                <c:pt idx="55">
                  <c:v>3.2318749427795425E-2</c:v>
                </c:pt>
                <c:pt idx="56">
                  <c:v>3.1828999519348151E-2</c:v>
                </c:pt>
                <c:pt idx="57">
                  <c:v>3.1490499973297122E-2</c:v>
                </c:pt>
                <c:pt idx="58">
                  <c:v>3.1152000427246085E-2</c:v>
                </c:pt>
                <c:pt idx="59">
                  <c:v>3.0813500881195052E-2</c:v>
                </c:pt>
                <c:pt idx="60">
                  <c:v>3.0475001335144015E-2</c:v>
                </c:pt>
                <c:pt idx="61">
                  <c:v>3.0136501789092981E-2</c:v>
                </c:pt>
                <c:pt idx="62">
                  <c:v>2.9798002243041948E-2</c:v>
                </c:pt>
                <c:pt idx="63">
                  <c:v>2.9588752190271971E-2</c:v>
                </c:pt>
                <c:pt idx="64">
                  <c:v>2.9379502137501998E-2</c:v>
                </c:pt>
                <c:pt idx="65">
                  <c:v>2.9170252084732021E-2</c:v>
                </c:pt>
                <c:pt idx="66">
                  <c:v>2.8961002031962044E-2</c:v>
                </c:pt>
                <c:pt idx="67">
                  <c:v>2.8751751979192067E-2</c:v>
                </c:pt>
                <c:pt idx="68">
                  <c:v>2.8542501926422093E-2</c:v>
                </c:pt>
                <c:pt idx="69">
                  <c:v>2.8333251873652116E-2</c:v>
                </c:pt>
                <c:pt idx="70">
                  <c:v>2.8124001820882139E-2</c:v>
                </c:pt>
                <c:pt idx="71">
                  <c:v>2.7914751768112166E-2</c:v>
                </c:pt>
                <c:pt idx="72">
                  <c:v>2.7705501715342189E-2</c:v>
                </c:pt>
                <c:pt idx="73">
                  <c:v>2.7496251662572212E-2</c:v>
                </c:pt>
                <c:pt idx="74">
                  <c:v>2.7287001609802252E-2</c:v>
                </c:pt>
                <c:pt idx="75">
                  <c:v>2.7173918088277182E-2</c:v>
                </c:pt>
                <c:pt idx="76">
                  <c:v>2.7060834566752113E-2</c:v>
                </c:pt>
                <c:pt idx="77">
                  <c:v>2.6947751045227047E-2</c:v>
                </c:pt>
                <c:pt idx="78">
                  <c:v>2.6834667523701977E-2</c:v>
                </c:pt>
                <c:pt idx="79">
                  <c:v>2.6721584002176911E-2</c:v>
                </c:pt>
                <c:pt idx="80">
                  <c:v>2.6608500480651841E-2</c:v>
                </c:pt>
                <c:pt idx="81">
                  <c:v>2.6495416959126775E-2</c:v>
                </c:pt>
                <c:pt idx="82">
                  <c:v>2.6382333437601706E-2</c:v>
                </c:pt>
                <c:pt idx="83">
                  <c:v>2.626924991607664E-2</c:v>
                </c:pt>
                <c:pt idx="84">
                  <c:v>2.615616639455157E-2</c:v>
                </c:pt>
                <c:pt idx="85">
                  <c:v>2.60430828730265E-2</c:v>
                </c:pt>
                <c:pt idx="86">
                  <c:v>2.5929999351501448E-2</c:v>
                </c:pt>
                <c:pt idx="87">
                  <c:v>2.5867499510447169E-2</c:v>
                </c:pt>
                <c:pt idx="88">
                  <c:v>2.580499966939289E-2</c:v>
                </c:pt>
                <c:pt idx="89">
                  <c:v>2.5742499828338615E-2</c:v>
                </c:pt>
                <c:pt idx="90">
                  <c:v>2.5679999987284336E-2</c:v>
                </c:pt>
                <c:pt idx="91">
                  <c:v>2.5617500146230057E-2</c:v>
                </c:pt>
                <c:pt idx="92">
                  <c:v>2.5555000305175782E-2</c:v>
                </c:pt>
                <c:pt idx="93">
                  <c:v>2.5492500464121503E-2</c:v>
                </c:pt>
                <c:pt idx="94">
                  <c:v>2.5430000623067227E-2</c:v>
                </c:pt>
                <c:pt idx="95">
                  <c:v>2.5367500782012949E-2</c:v>
                </c:pt>
              </c:numCache>
            </c:numRef>
          </c:val>
          <c:smooth val="0"/>
          <c:extLst>
            <c:ext xmlns:c16="http://schemas.microsoft.com/office/drawing/2014/chart" uri="{C3380CC4-5D6E-409C-BE32-E72D297353CC}">
              <c16:uniqueId val="{00000001-042B-48A8-8542-B5696AFB9C45}"/>
            </c:ext>
          </c:extLst>
        </c:ser>
        <c:dLbls>
          <c:showLegendKey val="0"/>
          <c:showVal val="0"/>
          <c:showCatName val="0"/>
          <c:showSerName val="0"/>
          <c:showPercent val="0"/>
          <c:showBubbleSize val="0"/>
        </c:dLbls>
        <c:smooth val="0"/>
        <c:axId val="886031984"/>
        <c:axId val="886032968"/>
      </c:lineChart>
      <c:dateAx>
        <c:axId val="886031984"/>
        <c:scaling>
          <c:orientation val="minMax"/>
        </c:scaling>
        <c:delete val="0"/>
        <c:axPos val="b"/>
        <c:numFmt formatCode="m/yy" sourceLinked="0"/>
        <c:majorTickMark val="none"/>
        <c:minorTickMark val="none"/>
        <c:tickLblPos val="low"/>
        <c:spPr>
          <a:noFill/>
          <a:ln w="12700" cap="flat" cmpd="sng" algn="ctr">
            <a:solidFill>
              <a:srgbClr val="686767"/>
            </a:solidFill>
            <a:round/>
          </a:ln>
          <a:effectLst/>
        </c:spPr>
        <c:txPr>
          <a:bodyPr rot="-2700000" spcFirstLastPara="1" vertOverflow="ellipsis"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86032968"/>
        <c:crosses val="autoZero"/>
        <c:auto val="1"/>
        <c:lblOffset val="100"/>
        <c:baseTimeUnit val="months"/>
        <c:majorUnit val="6"/>
        <c:majorTimeUnit val="months"/>
      </c:dateAx>
      <c:valAx>
        <c:axId val="886032968"/>
        <c:scaling>
          <c:orientation val="minMax"/>
          <c:max val="4.0000000000000008E-2"/>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crossAx val="886031984"/>
        <c:crosses val="autoZero"/>
        <c:crossBetween val="between"/>
      </c:valAx>
      <c:spPr>
        <a:noFill/>
        <a:ln>
          <a:noFill/>
        </a:ln>
        <a:effectLst/>
      </c:spPr>
    </c:plotArea>
    <c:legend>
      <c:legendPos val="t"/>
      <c:layout>
        <c:manualLayout>
          <c:xMode val="edge"/>
          <c:yMode val="edge"/>
          <c:x val="0.21647630718954247"/>
          <c:y val="2.3037499999999995E-2"/>
          <c:w val="0.67525531045751641"/>
          <c:h val="0.1025310185185185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C1D2B"/>
              </a:solidFill>
              <a:latin typeface="Arial Narrow" panose="020B0606020202030204" pitchFamily="34" charset="0"/>
              <a:ea typeface="+mn-ea"/>
              <a:cs typeface="+mn-cs"/>
            </a:defRPr>
          </a:pPr>
          <a:endParaRPr lang="sk-SK"/>
        </a:p>
      </c:txPr>
    </c:legend>
    <c:plotVisOnly val="1"/>
    <c:dispBlanksAs val="gap"/>
    <c:showDLblsOverMax val="0"/>
  </c:chart>
  <c:spPr>
    <a:noFill/>
    <a:ln w="25400" cap="flat" cmpd="sng" algn="ctr">
      <a:noFill/>
      <a:round/>
    </a:ln>
    <a:effectLst/>
  </c:spPr>
  <c:txPr>
    <a:bodyPr/>
    <a:lstStyle/>
    <a:p>
      <a:pPr>
        <a:defRPr sz="900">
          <a:solidFill>
            <a:srgbClr val="0C1D2B"/>
          </a:solidFill>
          <a:latin typeface="Arial Narrow" panose="020B0606020202030204" pitchFamily="34" charset="0"/>
        </a:defRPr>
      </a:pPr>
      <a:endParaRPr lang="sk-S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6043469353227"/>
          <c:y val="0.19730941704035873"/>
          <c:w val="0.85402074311603016"/>
          <c:h val="0.60561985805585949"/>
        </c:manualLayout>
      </c:layout>
      <c:barChart>
        <c:barDir val="col"/>
        <c:grouping val="stacked"/>
        <c:varyColors val="0"/>
        <c:ser>
          <c:idx val="1"/>
          <c:order val="0"/>
          <c:tx>
            <c:strRef>
              <c:f>'Graf 7+Tab 2'!$M$6</c:f>
              <c:strCache>
                <c:ptCount val="1"/>
                <c:pt idx="0">
                  <c:v>Zamestnanosť</c:v>
                </c:pt>
              </c:strCache>
            </c:strRef>
          </c:tx>
          <c:spPr>
            <a:solidFill>
              <a:srgbClr val="2C9ADC"/>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2'!$N$6:$AF$6</c:f>
              <c:numCache>
                <c:formatCode>0.0</c:formatCode>
                <c:ptCount val="19"/>
                <c:pt idx="0">
                  <c:v>4.5828109114870341E-2</c:v>
                </c:pt>
                <c:pt idx="1">
                  <c:v>0.42911658647559642</c:v>
                </c:pt>
                <c:pt idx="2">
                  <c:v>0.27967884333600423</c:v>
                </c:pt>
                <c:pt idx="3">
                  <c:v>0.2386680258038302</c:v>
                </c:pt>
                <c:pt idx="4">
                  <c:v>0.43113905588992613</c:v>
                </c:pt>
                <c:pt idx="5">
                  <c:v>0.5722913754271497</c:v>
                </c:pt>
                <c:pt idx="6">
                  <c:v>0.60560459445957271</c:v>
                </c:pt>
                <c:pt idx="7">
                  <c:v>0.54239372408471831</c:v>
                </c:pt>
                <c:pt idx="8">
                  <c:v>0.47148188044629791</c:v>
                </c:pt>
                <c:pt idx="9">
                  <c:v>0.27090822046757096</c:v>
                </c:pt>
                <c:pt idx="10">
                  <c:v>-1.2047613900021957E-2</c:v>
                </c:pt>
                <c:pt idx="11">
                  <c:v>-0.11153276447658776</c:v>
                </c:pt>
                <c:pt idx="12">
                  <c:v>-6.4857861476582774E-3</c:v>
                </c:pt>
                <c:pt idx="13">
                  <c:v>-5.9085131072157317E-3</c:v>
                </c:pt>
                <c:pt idx="14">
                  <c:v>1.2022097452551118E-3</c:v>
                </c:pt>
                <c:pt idx="15">
                  <c:v>-3.044125791846411E-2</c:v>
                </c:pt>
                <c:pt idx="16">
                  <c:v>-0.14630294715702333</c:v>
                </c:pt>
                <c:pt idx="17">
                  <c:v>-0.13684881995307741</c:v>
                </c:pt>
                <c:pt idx="18">
                  <c:v>-0.18636804950805153</c:v>
                </c:pt>
              </c:numCache>
            </c:numRef>
          </c:val>
          <c:extLst>
            <c:ext xmlns:c16="http://schemas.microsoft.com/office/drawing/2014/chart" uri="{C3380CC4-5D6E-409C-BE32-E72D297353CC}">
              <c16:uniqueId val="{00000000-391B-404B-B76B-3B0CEA4B327B}"/>
            </c:ext>
          </c:extLst>
        </c:ser>
        <c:ser>
          <c:idx val="2"/>
          <c:order val="1"/>
          <c:tx>
            <c:strRef>
              <c:f>'Graf 7+Tab 2'!$M$7</c:f>
              <c:strCache>
                <c:ptCount val="1"/>
                <c:pt idx="0">
                  <c:v>Zásoba kapitálu</c:v>
                </c:pt>
              </c:strCache>
            </c:strRef>
          </c:tx>
          <c:spPr>
            <a:solidFill>
              <a:srgbClr val="D6DCE5"/>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2'!$N$7:$AF$7</c:f>
              <c:numCache>
                <c:formatCode>0.0</c:formatCode>
                <c:ptCount val="19"/>
                <c:pt idx="0">
                  <c:v>0.16376195135659105</c:v>
                </c:pt>
                <c:pt idx="1">
                  <c:v>0.38424936764661782</c:v>
                </c:pt>
                <c:pt idx="2">
                  <c:v>0.48512097219270722</c:v>
                </c:pt>
                <c:pt idx="3">
                  <c:v>0.2687091735391744</c:v>
                </c:pt>
                <c:pt idx="4">
                  <c:v>0.26996358278434174</c:v>
                </c:pt>
                <c:pt idx="5">
                  <c:v>0.57138835910628483</c:v>
                </c:pt>
                <c:pt idx="6">
                  <c:v>0.78783140023960008</c:v>
                </c:pt>
                <c:pt idx="7">
                  <c:v>0.52712477562534665</c:v>
                </c:pt>
                <c:pt idx="8">
                  <c:v>0.67439853733764132</c:v>
                </c:pt>
                <c:pt idx="9">
                  <c:v>0.73797151052713184</c:v>
                </c:pt>
                <c:pt idx="10">
                  <c:v>0.73931063041372469</c:v>
                </c:pt>
                <c:pt idx="11">
                  <c:v>0.53326208947147824</c:v>
                </c:pt>
                <c:pt idx="12">
                  <c:v>0.64056040184274621</c:v>
                </c:pt>
                <c:pt idx="13">
                  <c:v>0.83994840865375864</c:v>
                </c:pt>
                <c:pt idx="14">
                  <c:v>0.95624314094092244</c:v>
                </c:pt>
                <c:pt idx="15">
                  <c:v>0.98346236345399296</c:v>
                </c:pt>
                <c:pt idx="16">
                  <c:v>1.1275937445512922</c:v>
                </c:pt>
                <c:pt idx="17">
                  <c:v>0.956415132789176</c:v>
                </c:pt>
                <c:pt idx="18">
                  <c:v>0.8539572148243928</c:v>
                </c:pt>
              </c:numCache>
            </c:numRef>
          </c:val>
          <c:extLst>
            <c:ext xmlns:c16="http://schemas.microsoft.com/office/drawing/2014/chart" uri="{C3380CC4-5D6E-409C-BE32-E72D297353CC}">
              <c16:uniqueId val="{00000001-391B-404B-B76B-3B0CEA4B327B}"/>
            </c:ext>
          </c:extLst>
        </c:ser>
        <c:ser>
          <c:idx val="3"/>
          <c:order val="2"/>
          <c:tx>
            <c:strRef>
              <c:f>'Graf 7+Tab 2'!$M$8</c:f>
              <c:strCache>
                <c:ptCount val="1"/>
                <c:pt idx="0">
                  <c:v>TFP</c:v>
                </c:pt>
              </c:strCache>
            </c:strRef>
          </c:tx>
          <c:spPr>
            <a:solidFill>
              <a:srgbClr val="555555"/>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2'!$N$8:$AF$8</c:f>
              <c:numCache>
                <c:formatCode>0.0</c:formatCode>
                <c:ptCount val="19"/>
                <c:pt idx="0">
                  <c:v>1.6225223268335975</c:v>
                </c:pt>
                <c:pt idx="1">
                  <c:v>1.8240623459307992</c:v>
                </c:pt>
                <c:pt idx="2">
                  <c:v>1.5671930878094154</c:v>
                </c:pt>
                <c:pt idx="3">
                  <c:v>1.0833788120475196</c:v>
                </c:pt>
                <c:pt idx="4">
                  <c:v>1.1579251518667011</c:v>
                </c:pt>
                <c:pt idx="5">
                  <c:v>2.1231197150200609</c:v>
                </c:pt>
                <c:pt idx="6">
                  <c:v>1.1471730061510366</c:v>
                </c:pt>
                <c:pt idx="7">
                  <c:v>0.90416372873800555</c:v>
                </c:pt>
                <c:pt idx="8">
                  <c:v>1.2573226675600013</c:v>
                </c:pt>
                <c:pt idx="9">
                  <c:v>1.038808775837663</c:v>
                </c:pt>
                <c:pt idx="10">
                  <c:v>1.1873572498390494</c:v>
                </c:pt>
                <c:pt idx="11">
                  <c:v>1.1570967951079814</c:v>
                </c:pt>
                <c:pt idx="12">
                  <c:v>0.8633368459755042</c:v>
                </c:pt>
                <c:pt idx="13">
                  <c:v>1.1081056892681795</c:v>
                </c:pt>
                <c:pt idx="14">
                  <c:v>1.0174264546245926</c:v>
                </c:pt>
                <c:pt idx="15">
                  <c:v>1.0033726032874668</c:v>
                </c:pt>
                <c:pt idx="16">
                  <c:v>1.0037493341003456</c:v>
                </c:pt>
                <c:pt idx="17">
                  <c:v>1.0037533548809208</c:v>
                </c:pt>
                <c:pt idx="18">
                  <c:v>1.0036140763461487</c:v>
                </c:pt>
              </c:numCache>
            </c:numRef>
          </c:val>
          <c:extLst>
            <c:ext xmlns:c16="http://schemas.microsoft.com/office/drawing/2014/chart" uri="{C3380CC4-5D6E-409C-BE32-E72D297353CC}">
              <c16:uniqueId val="{00000002-391B-404B-B76B-3B0CEA4B327B}"/>
            </c:ext>
          </c:extLst>
        </c:ser>
        <c:dLbls>
          <c:showLegendKey val="0"/>
          <c:showVal val="0"/>
          <c:showCatName val="0"/>
          <c:showSerName val="0"/>
          <c:showPercent val="0"/>
          <c:showBubbleSize val="0"/>
        </c:dLbls>
        <c:gapWidth val="150"/>
        <c:overlap val="100"/>
        <c:axId val="303050888"/>
        <c:axId val="303051280"/>
      </c:barChart>
      <c:lineChart>
        <c:grouping val="standard"/>
        <c:varyColors val="0"/>
        <c:ser>
          <c:idx val="0"/>
          <c:order val="3"/>
          <c:tx>
            <c:strRef>
              <c:f>'Graf 7+Tab 2'!$M$9</c:f>
              <c:strCache>
                <c:ptCount val="1"/>
                <c:pt idx="0">
                  <c:v>Pot. produkt</c:v>
                </c:pt>
              </c:strCache>
            </c:strRef>
          </c:tx>
          <c:spPr>
            <a:ln w="19050">
              <a:solidFill>
                <a:schemeClr val="tx1"/>
              </a:solidFill>
            </a:ln>
          </c:spPr>
          <c:marker>
            <c:symbol val="none"/>
          </c:marker>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2'!$N$9:$AF$9</c:f>
              <c:numCache>
                <c:formatCode>0.0</c:formatCode>
                <c:ptCount val="19"/>
                <c:pt idx="0">
                  <c:v>1.835469153404623</c:v>
                </c:pt>
                <c:pt idx="1">
                  <c:v>2.6521579354187308</c:v>
                </c:pt>
                <c:pt idx="2">
                  <c:v>2.3439146223717344</c:v>
                </c:pt>
                <c:pt idx="3">
                  <c:v>1.5962476142844961</c:v>
                </c:pt>
                <c:pt idx="4">
                  <c:v>1.8668354629120643</c:v>
                </c:pt>
                <c:pt idx="5">
                  <c:v>3.2909797634534721</c:v>
                </c:pt>
                <c:pt idx="6">
                  <c:v>2.5565933994792234</c:v>
                </c:pt>
                <c:pt idx="7">
                  <c:v>1.9832444869670951</c:v>
                </c:pt>
                <c:pt idx="8">
                  <c:v>2.4175903998015169</c:v>
                </c:pt>
                <c:pt idx="9">
                  <c:v>2.0575684454495979</c:v>
                </c:pt>
                <c:pt idx="10">
                  <c:v>1.9210151296194189</c:v>
                </c:pt>
                <c:pt idx="11">
                  <c:v>1.5819046170867157</c:v>
                </c:pt>
                <c:pt idx="12">
                  <c:v>1.501233755967446</c:v>
                </c:pt>
                <c:pt idx="13">
                  <c:v>1.9485673500156064</c:v>
                </c:pt>
                <c:pt idx="14">
                  <c:v>1.9810412250453657</c:v>
                </c:pt>
                <c:pt idx="15">
                  <c:v>1.9618598368467799</c:v>
                </c:pt>
                <c:pt idx="16">
                  <c:v>1.9881159772290768</c:v>
                </c:pt>
                <c:pt idx="17">
                  <c:v>1.8265225137324537</c:v>
                </c:pt>
                <c:pt idx="18">
                  <c:v>1.6732145517476482</c:v>
                </c:pt>
              </c:numCache>
            </c:numRef>
          </c:val>
          <c:smooth val="0"/>
          <c:extLst>
            <c:ext xmlns:c16="http://schemas.microsoft.com/office/drawing/2014/chart" uri="{C3380CC4-5D6E-409C-BE32-E72D297353CC}">
              <c16:uniqueId val="{00000003-391B-404B-B76B-3B0CEA4B327B}"/>
            </c:ext>
          </c:extLst>
        </c:ser>
        <c:dLbls>
          <c:showLegendKey val="0"/>
          <c:showVal val="0"/>
          <c:showCatName val="0"/>
          <c:showSerName val="0"/>
          <c:showPercent val="0"/>
          <c:showBubbleSize val="0"/>
        </c:dLbls>
        <c:marker val="1"/>
        <c:smooth val="0"/>
        <c:axId val="303050888"/>
        <c:axId val="303051280"/>
      </c:lineChart>
      <c:catAx>
        <c:axId val="303050888"/>
        <c:scaling>
          <c:orientation val="minMax"/>
        </c:scaling>
        <c:delete val="0"/>
        <c:axPos val="b"/>
        <c:numFmt formatCode="General" sourceLinked="1"/>
        <c:majorTickMark val="none"/>
        <c:minorTickMark val="none"/>
        <c:tickLblPos val="low"/>
        <c:spPr>
          <a:ln w="12700">
            <a:solidFill>
              <a:srgbClr val="676868"/>
            </a:solidFill>
          </a:ln>
        </c:spPr>
        <c:crossAx val="303051280"/>
        <c:crosses val="autoZero"/>
        <c:auto val="1"/>
        <c:lblAlgn val="ctr"/>
        <c:lblOffset val="100"/>
        <c:noMultiLvlLbl val="0"/>
      </c:catAx>
      <c:valAx>
        <c:axId val="303051280"/>
        <c:scaling>
          <c:orientation val="minMax"/>
        </c:scaling>
        <c:delete val="0"/>
        <c:axPos val="l"/>
        <c:majorGridlines>
          <c:spPr>
            <a:ln w="3175">
              <a:solidFill>
                <a:srgbClr val="676868">
                  <a:alpha val="25000"/>
                </a:srgbClr>
              </a:solidFill>
              <a:prstDash val="sysDot"/>
            </a:ln>
          </c:spPr>
        </c:majorGridlines>
        <c:numFmt formatCode="0.0" sourceLinked="1"/>
        <c:majorTickMark val="out"/>
        <c:minorTickMark val="none"/>
        <c:tickLblPos val="nextTo"/>
        <c:spPr>
          <a:ln w="6350">
            <a:noFill/>
          </a:ln>
        </c:spPr>
        <c:crossAx val="303050888"/>
        <c:crosses val="autoZero"/>
        <c:crossBetween val="between"/>
      </c:valAx>
      <c:spPr>
        <a:noFill/>
      </c:spPr>
    </c:plotArea>
    <c:legend>
      <c:legendPos val="r"/>
      <c:layout>
        <c:manualLayout>
          <c:xMode val="edge"/>
          <c:yMode val="edge"/>
          <c:x val="6.1725659686860897E-2"/>
          <c:y val="4.6954242912760754E-3"/>
          <c:w val="0.88347748329566056"/>
          <c:h val="0.19073401016937302"/>
        </c:manualLayout>
      </c:layout>
      <c:overlay val="1"/>
    </c:legend>
    <c:plotVisOnly val="1"/>
    <c:dispBlanksAs val="gap"/>
    <c:showDLblsOverMax val="0"/>
  </c:chart>
  <c:spPr>
    <a:noFill/>
    <a:ln>
      <a:noFill/>
    </a:ln>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44412028796566E-2"/>
          <c:y val="0.17259976470257798"/>
          <c:w val="0.84943829499592893"/>
          <c:h val="0.63777017412643455"/>
        </c:manualLayout>
      </c:layout>
      <c:barChart>
        <c:barDir val="col"/>
        <c:grouping val="stacked"/>
        <c:varyColors val="0"/>
        <c:ser>
          <c:idx val="1"/>
          <c:order val="0"/>
          <c:tx>
            <c:strRef>
              <c:f>'Graf 7+Tab 2'!$M$13</c:f>
              <c:strCache>
                <c:ptCount val="1"/>
                <c:pt idx="0">
                  <c:v>Employment</c:v>
                </c:pt>
              </c:strCache>
            </c:strRef>
          </c:tx>
          <c:spPr>
            <a:solidFill>
              <a:srgbClr val="2C9ADC"/>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2'!$N$6:$AF$6</c:f>
              <c:numCache>
                <c:formatCode>0.0</c:formatCode>
                <c:ptCount val="19"/>
                <c:pt idx="0">
                  <c:v>4.5828109114870341E-2</c:v>
                </c:pt>
                <c:pt idx="1">
                  <c:v>0.42911658647559642</c:v>
                </c:pt>
                <c:pt idx="2">
                  <c:v>0.27967884333600423</c:v>
                </c:pt>
                <c:pt idx="3">
                  <c:v>0.2386680258038302</c:v>
                </c:pt>
                <c:pt idx="4">
                  <c:v>0.43113905588992613</c:v>
                </c:pt>
                <c:pt idx="5">
                  <c:v>0.5722913754271497</c:v>
                </c:pt>
                <c:pt idx="6">
                  <c:v>0.60560459445957271</c:v>
                </c:pt>
                <c:pt idx="7">
                  <c:v>0.54239372408471831</c:v>
                </c:pt>
                <c:pt idx="8">
                  <c:v>0.47148188044629791</c:v>
                </c:pt>
                <c:pt idx="9">
                  <c:v>0.27090822046757096</c:v>
                </c:pt>
                <c:pt idx="10">
                  <c:v>-1.2047613900021957E-2</c:v>
                </c:pt>
                <c:pt idx="11">
                  <c:v>-0.11153276447658776</c:v>
                </c:pt>
                <c:pt idx="12">
                  <c:v>-6.4857861476582774E-3</c:v>
                </c:pt>
                <c:pt idx="13">
                  <c:v>-5.9085131072157317E-3</c:v>
                </c:pt>
                <c:pt idx="14">
                  <c:v>1.2022097452551118E-3</c:v>
                </c:pt>
                <c:pt idx="15">
                  <c:v>-3.044125791846411E-2</c:v>
                </c:pt>
                <c:pt idx="16">
                  <c:v>-0.14630294715702333</c:v>
                </c:pt>
                <c:pt idx="17">
                  <c:v>-0.13684881995307741</c:v>
                </c:pt>
                <c:pt idx="18">
                  <c:v>-0.18636804950805153</c:v>
                </c:pt>
              </c:numCache>
            </c:numRef>
          </c:val>
          <c:extLst>
            <c:ext xmlns:c16="http://schemas.microsoft.com/office/drawing/2014/chart" uri="{C3380CC4-5D6E-409C-BE32-E72D297353CC}">
              <c16:uniqueId val="{00000000-7CA9-464A-A281-C82685C93A6F}"/>
            </c:ext>
          </c:extLst>
        </c:ser>
        <c:ser>
          <c:idx val="2"/>
          <c:order val="1"/>
          <c:tx>
            <c:strRef>
              <c:f>'Graf 7+Tab 2'!$M$14</c:f>
              <c:strCache>
                <c:ptCount val="1"/>
                <c:pt idx="0">
                  <c:v>Capital stock</c:v>
                </c:pt>
              </c:strCache>
            </c:strRef>
          </c:tx>
          <c:spPr>
            <a:solidFill>
              <a:srgbClr val="D6DCE5"/>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2'!$N$7:$AF$7</c:f>
              <c:numCache>
                <c:formatCode>0.0</c:formatCode>
                <c:ptCount val="19"/>
                <c:pt idx="0">
                  <c:v>0.16376195135659105</c:v>
                </c:pt>
                <c:pt idx="1">
                  <c:v>0.38424936764661782</c:v>
                </c:pt>
                <c:pt idx="2">
                  <c:v>0.48512097219270722</c:v>
                </c:pt>
                <c:pt idx="3">
                  <c:v>0.2687091735391744</c:v>
                </c:pt>
                <c:pt idx="4">
                  <c:v>0.26996358278434174</c:v>
                </c:pt>
                <c:pt idx="5">
                  <c:v>0.57138835910628483</c:v>
                </c:pt>
                <c:pt idx="6">
                  <c:v>0.78783140023960008</c:v>
                </c:pt>
                <c:pt idx="7">
                  <c:v>0.52712477562534665</c:v>
                </c:pt>
                <c:pt idx="8">
                  <c:v>0.67439853733764132</c:v>
                </c:pt>
                <c:pt idx="9">
                  <c:v>0.73797151052713184</c:v>
                </c:pt>
                <c:pt idx="10">
                  <c:v>0.73931063041372469</c:v>
                </c:pt>
                <c:pt idx="11">
                  <c:v>0.53326208947147824</c:v>
                </c:pt>
                <c:pt idx="12">
                  <c:v>0.64056040184274621</c:v>
                </c:pt>
                <c:pt idx="13">
                  <c:v>0.83994840865375864</c:v>
                </c:pt>
                <c:pt idx="14">
                  <c:v>0.95624314094092244</c:v>
                </c:pt>
                <c:pt idx="15">
                  <c:v>0.98346236345399296</c:v>
                </c:pt>
                <c:pt idx="16">
                  <c:v>1.1275937445512922</c:v>
                </c:pt>
                <c:pt idx="17">
                  <c:v>0.956415132789176</c:v>
                </c:pt>
                <c:pt idx="18">
                  <c:v>0.8539572148243928</c:v>
                </c:pt>
              </c:numCache>
            </c:numRef>
          </c:val>
          <c:extLst>
            <c:ext xmlns:c16="http://schemas.microsoft.com/office/drawing/2014/chart" uri="{C3380CC4-5D6E-409C-BE32-E72D297353CC}">
              <c16:uniqueId val="{00000001-7CA9-464A-A281-C82685C93A6F}"/>
            </c:ext>
          </c:extLst>
        </c:ser>
        <c:ser>
          <c:idx val="3"/>
          <c:order val="2"/>
          <c:tx>
            <c:strRef>
              <c:f>'Graf 7+Tab 2'!$M$15</c:f>
              <c:strCache>
                <c:ptCount val="1"/>
                <c:pt idx="0">
                  <c:v>TFP</c:v>
                </c:pt>
              </c:strCache>
            </c:strRef>
          </c:tx>
          <c:spPr>
            <a:solidFill>
              <a:srgbClr val="555555"/>
            </a:solidFill>
          </c:spPr>
          <c:invertIfNegative val="0"/>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2'!$N$8:$AF$8</c:f>
              <c:numCache>
                <c:formatCode>0.0</c:formatCode>
                <c:ptCount val="19"/>
                <c:pt idx="0">
                  <c:v>1.6225223268335975</c:v>
                </c:pt>
                <c:pt idx="1">
                  <c:v>1.8240623459307992</c:v>
                </c:pt>
                <c:pt idx="2">
                  <c:v>1.5671930878094154</c:v>
                </c:pt>
                <c:pt idx="3">
                  <c:v>1.0833788120475196</c:v>
                </c:pt>
                <c:pt idx="4">
                  <c:v>1.1579251518667011</c:v>
                </c:pt>
                <c:pt idx="5">
                  <c:v>2.1231197150200609</c:v>
                </c:pt>
                <c:pt idx="6">
                  <c:v>1.1471730061510366</c:v>
                </c:pt>
                <c:pt idx="7">
                  <c:v>0.90416372873800555</c:v>
                </c:pt>
                <c:pt idx="8">
                  <c:v>1.2573226675600013</c:v>
                </c:pt>
                <c:pt idx="9">
                  <c:v>1.038808775837663</c:v>
                </c:pt>
                <c:pt idx="10">
                  <c:v>1.1873572498390494</c:v>
                </c:pt>
                <c:pt idx="11">
                  <c:v>1.1570967951079814</c:v>
                </c:pt>
                <c:pt idx="12">
                  <c:v>0.8633368459755042</c:v>
                </c:pt>
                <c:pt idx="13">
                  <c:v>1.1081056892681795</c:v>
                </c:pt>
                <c:pt idx="14">
                  <c:v>1.0174264546245926</c:v>
                </c:pt>
                <c:pt idx="15">
                  <c:v>1.0033726032874668</c:v>
                </c:pt>
                <c:pt idx="16">
                  <c:v>1.0037493341003456</c:v>
                </c:pt>
                <c:pt idx="17">
                  <c:v>1.0037533548809208</c:v>
                </c:pt>
                <c:pt idx="18">
                  <c:v>1.0036140763461487</c:v>
                </c:pt>
              </c:numCache>
            </c:numRef>
          </c:val>
          <c:extLst>
            <c:ext xmlns:c16="http://schemas.microsoft.com/office/drawing/2014/chart" uri="{C3380CC4-5D6E-409C-BE32-E72D297353CC}">
              <c16:uniqueId val="{00000002-7CA9-464A-A281-C82685C93A6F}"/>
            </c:ext>
          </c:extLst>
        </c:ser>
        <c:dLbls>
          <c:showLegendKey val="0"/>
          <c:showVal val="0"/>
          <c:showCatName val="0"/>
          <c:showSerName val="0"/>
          <c:showPercent val="0"/>
          <c:showBubbleSize val="0"/>
        </c:dLbls>
        <c:gapWidth val="150"/>
        <c:overlap val="100"/>
        <c:axId val="303052064"/>
        <c:axId val="303713808"/>
      </c:barChart>
      <c:lineChart>
        <c:grouping val="standard"/>
        <c:varyColors val="0"/>
        <c:ser>
          <c:idx val="0"/>
          <c:order val="3"/>
          <c:tx>
            <c:strRef>
              <c:f>'Graf 7+Tab 2'!$M$16</c:f>
              <c:strCache>
                <c:ptCount val="1"/>
                <c:pt idx="0">
                  <c:v>Pot. output</c:v>
                </c:pt>
              </c:strCache>
            </c:strRef>
          </c:tx>
          <c:spPr>
            <a:ln w="19050">
              <a:solidFill>
                <a:schemeClr val="tx1"/>
              </a:solidFill>
            </a:ln>
          </c:spPr>
          <c:marker>
            <c:symbol val="none"/>
          </c:marker>
          <c:cat>
            <c:strRef>
              <c:f>'Graf 7+Tab 2'!$N$5:$AF$5</c:f>
              <c:strCach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2024F</c:v>
                </c:pt>
                <c:pt idx="15">
                  <c:v>2025F</c:v>
                </c:pt>
                <c:pt idx="16">
                  <c:v>2026F</c:v>
                </c:pt>
                <c:pt idx="17">
                  <c:v>2027F</c:v>
                </c:pt>
                <c:pt idx="18">
                  <c:v>2028F</c:v>
                </c:pt>
              </c:strCache>
            </c:strRef>
          </c:cat>
          <c:val>
            <c:numRef>
              <c:f>'Graf 7+Tab 2'!$N$9:$AF$9</c:f>
              <c:numCache>
                <c:formatCode>0.0</c:formatCode>
                <c:ptCount val="19"/>
                <c:pt idx="0">
                  <c:v>1.835469153404623</c:v>
                </c:pt>
                <c:pt idx="1">
                  <c:v>2.6521579354187308</c:v>
                </c:pt>
                <c:pt idx="2">
                  <c:v>2.3439146223717344</c:v>
                </c:pt>
                <c:pt idx="3">
                  <c:v>1.5962476142844961</c:v>
                </c:pt>
                <c:pt idx="4">
                  <c:v>1.8668354629120643</c:v>
                </c:pt>
                <c:pt idx="5">
                  <c:v>3.2909797634534721</c:v>
                </c:pt>
                <c:pt idx="6">
                  <c:v>2.5565933994792234</c:v>
                </c:pt>
                <c:pt idx="7">
                  <c:v>1.9832444869670951</c:v>
                </c:pt>
                <c:pt idx="8">
                  <c:v>2.4175903998015169</c:v>
                </c:pt>
                <c:pt idx="9">
                  <c:v>2.0575684454495979</c:v>
                </c:pt>
                <c:pt idx="10">
                  <c:v>1.9210151296194189</c:v>
                </c:pt>
                <c:pt idx="11">
                  <c:v>1.5819046170867157</c:v>
                </c:pt>
                <c:pt idx="12">
                  <c:v>1.501233755967446</c:v>
                </c:pt>
                <c:pt idx="13">
                  <c:v>1.9485673500156064</c:v>
                </c:pt>
                <c:pt idx="14">
                  <c:v>1.9810412250453657</c:v>
                </c:pt>
                <c:pt idx="15">
                  <c:v>1.9618598368467799</c:v>
                </c:pt>
                <c:pt idx="16">
                  <c:v>1.9881159772290768</c:v>
                </c:pt>
                <c:pt idx="17">
                  <c:v>1.8265225137324537</c:v>
                </c:pt>
                <c:pt idx="18">
                  <c:v>1.6732145517476482</c:v>
                </c:pt>
              </c:numCache>
            </c:numRef>
          </c:val>
          <c:smooth val="0"/>
          <c:extLst>
            <c:ext xmlns:c16="http://schemas.microsoft.com/office/drawing/2014/chart" uri="{C3380CC4-5D6E-409C-BE32-E72D297353CC}">
              <c16:uniqueId val="{00000003-7CA9-464A-A281-C82685C93A6F}"/>
            </c:ext>
          </c:extLst>
        </c:ser>
        <c:dLbls>
          <c:showLegendKey val="0"/>
          <c:showVal val="0"/>
          <c:showCatName val="0"/>
          <c:showSerName val="0"/>
          <c:showPercent val="0"/>
          <c:showBubbleSize val="0"/>
        </c:dLbls>
        <c:marker val="1"/>
        <c:smooth val="0"/>
        <c:axId val="303052064"/>
        <c:axId val="303713808"/>
      </c:lineChart>
      <c:catAx>
        <c:axId val="303052064"/>
        <c:scaling>
          <c:orientation val="minMax"/>
        </c:scaling>
        <c:delete val="0"/>
        <c:axPos val="b"/>
        <c:numFmt formatCode="General" sourceLinked="1"/>
        <c:majorTickMark val="none"/>
        <c:minorTickMark val="none"/>
        <c:tickLblPos val="low"/>
        <c:spPr>
          <a:ln w="12700">
            <a:solidFill>
              <a:srgbClr val="676868"/>
            </a:solidFill>
          </a:ln>
        </c:spPr>
        <c:crossAx val="303713808"/>
        <c:crosses val="autoZero"/>
        <c:auto val="1"/>
        <c:lblAlgn val="ctr"/>
        <c:lblOffset val="100"/>
        <c:noMultiLvlLbl val="0"/>
      </c:catAx>
      <c:valAx>
        <c:axId val="303713808"/>
        <c:scaling>
          <c:orientation val="minMax"/>
        </c:scaling>
        <c:delete val="0"/>
        <c:axPos val="l"/>
        <c:majorGridlines>
          <c:spPr>
            <a:ln w="3175">
              <a:solidFill>
                <a:srgbClr val="676868">
                  <a:alpha val="25000"/>
                </a:srgbClr>
              </a:solidFill>
              <a:prstDash val="sysDot"/>
            </a:ln>
          </c:spPr>
        </c:majorGridlines>
        <c:numFmt formatCode="0.0" sourceLinked="1"/>
        <c:majorTickMark val="out"/>
        <c:minorTickMark val="none"/>
        <c:tickLblPos val="nextTo"/>
        <c:spPr>
          <a:ln w="6350">
            <a:noFill/>
          </a:ln>
        </c:spPr>
        <c:crossAx val="303052064"/>
        <c:crosses val="autoZero"/>
        <c:crossBetween val="between"/>
      </c:valAx>
      <c:spPr>
        <a:noFill/>
      </c:spPr>
    </c:plotArea>
    <c:legend>
      <c:legendPos val="r"/>
      <c:layout>
        <c:manualLayout>
          <c:xMode val="edge"/>
          <c:yMode val="edge"/>
          <c:x val="0.10378664812008909"/>
          <c:y val="4.1877478081197312E-3"/>
          <c:w val="0.79129880374137118"/>
          <c:h val="0.17681962509156621"/>
        </c:manualLayout>
      </c:layout>
      <c:overlay val="1"/>
    </c:legend>
    <c:plotVisOnly val="1"/>
    <c:dispBlanksAs val="gap"/>
    <c:showDLblsOverMax val="0"/>
  </c:chart>
  <c:spPr>
    <a:noFill/>
    <a:ln>
      <a:no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28265463077421"/>
          <c:y val="5.1014483439099222E-2"/>
          <c:w val="0.86304998026532986"/>
          <c:h val="0.83750295076033821"/>
        </c:manualLayout>
      </c:layout>
      <c:barChart>
        <c:barDir val="col"/>
        <c:grouping val="stacked"/>
        <c:varyColors val="0"/>
        <c:ser>
          <c:idx val="1"/>
          <c:order val="0"/>
          <c:tx>
            <c:strRef>
              <c:f>[83]Hárok1!$E$2</c:f>
              <c:strCache>
                <c:ptCount val="1"/>
                <c:pt idx="0">
                  <c:v>#ODKAZ!</c:v>
                </c:pt>
              </c:strCache>
            </c:strRef>
          </c:tx>
          <c:spPr>
            <a:solidFill>
              <a:srgbClr val="2C9ADC"/>
            </a:solidFill>
            <a:ln w="25400">
              <a:noFill/>
            </a:ln>
            <a:effectLst/>
          </c:spPr>
          <c:invertIfNegative val="0"/>
          <c:cat>
            <c:numRef>
              <c:f>[83]Hárok1!$C$3:$C$6</c:f>
              <c:numCache>
                <c:formatCode>General</c:formatCode>
                <c:ptCount val="4"/>
                <c:pt idx="0">
                  <c:v>2023</c:v>
                </c:pt>
                <c:pt idx="2">
                  <c:v>2024</c:v>
                </c:pt>
              </c:numCache>
            </c:numRef>
          </c:cat>
          <c:val>
            <c:numRef>
              <c:f>[83]Hárok1!$E$3:$E$6</c:f>
              <c:numCache>
                <c:formatCode>General</c:formatCode>
                <c:ptCount val="4"/>
                <c:pt idx="0">
                  <c:v>13.753361301780032</c:v>
                </c:pt>
                <c:pt idx="2">
                  <c:v>5.1569684128758437</c:v>
                </c:pt>
              </c:numCache>
            </c:numRef>
          </c:val>
          <c:extLst>
            <c:ext xmlns:c16="http://schemas.microsoft.com/office/drawing/2014/chart" uri="{C3380CC4-5D6E-409C-BE32-E72D297353CC}">
              <c16:uniqueId val="{00000000-D5CC-4F0D-84CD-506F422BBACF}"/>
            </c:ext>
          </c:extLst>
        </c:ser>
        <c:ser>
          <c:idx val="2"/>
          <c:order val="1"/>
          <c:tx>
            <c:strRef>
              <c:f>[83]Hárok1!$F$2</c:f>
              <c:strCache>
                <c:ptCount val="1"/>
                <c:pt idx="0">
                  <c:v>#ODKAZ!</c:v>
                </c:pt>
              </c:strCache>
            </c:strRef>
          </c:tx>
          <c:spPr>
            <a:solidFill>
              <a:srgbClr val="A6D4F0"/>
            </a:solidFill>
            <a:ln>
              <a:noFill/>
            </a:ln>
            <a:effectLst/>
          </c:spPr>
          <c:invertIfNegative val="0"/>
          <c:cat>
            <c:numRef>
              <c:f>[83]Hárok1!$C$3:$C$6</c:f>
              <c:numCache>
                <c:formatCode>General</c:formatCode>
                <c:ptCount val="4"/>
                <c:pt idx="0">
                  <c:v>2023</c:v>
                </c:pt>
                <c:pt idx="2">
                  <c:v>2024</c:v>
                </c:pt>
              </c:numCache>
            </c:numRef>
          </c:cat>
          <c:val>
            <c:numRef>
              <c:f>[83]Hárok1!$F$3:$F$6</c:f>
              <c:numCache>
                <c:formatCode>General</c:formatCode>
                <c:ptCount val="4"/>
                <c:pt idx="0">
                  <c:v>4.7453595680777925</c:v>
                </c:pt>
                <c:pt idx="2">
                  <c:v>-3.2054964354766096</c:v>
                </c:pt>
              </c:numCache>
            </c:numRef>
          </c:val>
          <c:extLst>
            <c:ext xmlns:c16="http://schemas.microsoft.com/office/drawing/2014/chart" uri="{C3380CC4-5D6E-409C-BE32-E72D297353CC}">
              <c16:uniqueId val="{00000001-D5CC-4F0D-84CD-506F422BBACF}"/>
            </c:ext>
          </c:extLst>
        </c:ser>
        <c:ser>
          <c:idx val="4"/>
          <c:order val="3"/>
          <c:tx>
            <c:strRef>
              <c:f>[83]Hárok1!$G$2</c:f>
              <c:strCache>
                <c:ptCount val="1"/>
                <c:pt idx="0">
                  <c:v>#ODKAZ!</c:v>
                </c:pt>
              </c:strCache>
            </c:strRef>
          </c:tx>
          <c:spPr>
            <a:solidFill>
              <a:schemeClr val="bg1">
                <a:lumMod val="65000"/>
              </a:schemeClr>
            </a:solidFill>
            <a:ln>
              <a:noFill/>
            </a:ln>
            <a:effectLst/>
          </c:spPr>
          <c:invertIfNegative val="0"/>
          <c:cat>
            <c:numRef>
              <c:f>[83]Hárok1!$C$3:$C$6</c:f>
              <c:numCache>
                <c:formatCode>General</c:formatCode>
                <c:ptCount val="4"/>
                <c:pt idx="0">
                  <c:v>2023</c:v>
                </c:pt>
                <c:pt idx="2">
                  <c:v>2024</c:v>
                </c:pt>
              </c:numCache>
            </c:numRef>
          </c:cat>
          <c:val>
            <c:numRef>
              <c:f>[83]Hárok1!$G$3:$G$6</c:f>
              <c:numCache>
                <c:formatCode>General</c:formatCode>
                <c:ptCount val="4"/>
                <c:pt idx="1">
                  <c:v>22.46236942470151</c:v>
                </c:pt>
                <c:pt idx="3">
                  <c:v>6.6044970419510092</c:v>
                </c:pt>
              </c:numCache>
            </c:numRef>
          </c:val>
          <c:extLst>
            <c:ext xmlns:c16="http://schemas.microsoft.com/office/drawing/2014/chart" uri="{C3380CC4-5D6E-409C-BE32-E72D297353CC}">
              <c16:uniqueId val="{00000002-D5CC-4F0D-84CD-506F422BBACF}"/>
            </c:ext>
          </c:extLst>
        </c:ser>
        <c:ser>
          <c:idx val="5"/>
          <c:order val="4"/>
          <c:tx>
            <c:strRef>
              <c:f>[83]Hárok1!$H$2</c:f>
              <c:strCache>
                <c:ptCount val="1"/>
                <c:pt idx="0">
                  <c:v>#ODKAZ!</c:v>
                </c:pt>
              </c:strCache>
            </c:strRef>
          </c:tx>
          <c:spPr>
            <a:solidFill>
              <a:schemeClr val="bg1">
                <a:lumMod val="85000"/>
              </a:schemeClr>
            </a:solidFill>
            <a:ln>
              <a:noFill/>
            </a:ln>
            <a:effectLst/>
          </c:spPr>
          <c:invertIfNegative val="0"/>
          <c:cat>
            <c:numRef>
              <c:f>[83]Hárok1!$C$3:$C$6</c:f>
              <c:numCache>
                <c:formatCode>General</c:formatCode>
                <c:ptCount val="4"/>
                <c:pt idx="0">
                  <c:v>2023</c:v>
                </c:pt>
                <c:pt idx="2">
                  <c:v>2024</c:v>
                </c:pt>
              </c:numCache>
            </c:numRef>
          </c:cat>
          <c:val>
            <c:numRef>
              <c:f>[83]Hárok1!$H$3:$H$6</c:f>
              <c:numCache>
                <c:formatCode>General</c:formatCode>
                <c:ptCount val="4"/>
                <c:pt idx="1">
                  <c:v>4.3438667441231154</c:v>
                </c:pt>
                <c:pt idx="3">
                  <c:v>-1.2968338787577287</c:v>
                </c:pt>
              </c:numCache>
            </c:numRef>
          </c:val>
          <c:extLst>
            <c:ext xmlns:c16="http://schemas.microsoft.com/office/drawing/2014/chart" uri="{C3380CC4-5D6E-409C-BE32-E72D297353CC}">
              <c16:uniqueId val="{00000003-D5CC-4F0D-84CD-506F422BBACF}"/>
            </c:ext>
          </c:extLst>
        </c:ser>
        <c:dLbls>
          <c:showLegendKey val="0"/>
          <c:showVal val="0"/>
          <c:showCatName val="0"/>
          <c:showSerName val="0"/>
          <c:showPercent val="0"/>
          <c:showBubbleSize val="0"/>
        </c:dLbls>
        <c:gapWidth val="72"/>
        <c:overlap val="100"/>
        <c:axId val="231561008"/>
        <c:axId val="492321184"/>
      </c:barChart>
      <c:lineChart>
        <c:grouping val="stacked"/>
        <c:varyColors val="0"/>
        <c:ser>
          <c:idx val="3"/>
          <c:order val="2"/>
          <c:tx>
            <c:strRef>
              <c:f>[83]Hárok1!$D$2</c:f>
              <c:strCache>
                <c:ptCount val="1"/>
                <c:pt idx="0">
                  <c:v>#ODKAZ!</c:v>
                </c:pt>
              </c:strCache>
            </c:strRef>
          </c:tx>
          <c:spPr>
            <a:ln w="28575" cap="rnd">
              <a:noFill/>
              <a:round/>
            </a:ln>
            <a:effectLst/>
          </c:spPr>
          <c:marker>
            <c:symbol val="circle"/>
            <c:size val="5"/>
            <c:spPr>
              <a:solidFill>
                <a:schemeClr val="tx1"/>
              </a:solidFill>
              <a:ln w="9525">
                <a:noFill/>
              </a:ln>
              <a:effectLst/>
            </c:spPr>
          </c:marker>
          <c:dLbls>
            <c:dLbl>
              <c:idx val="1"/>
              <c:layout>
                <c:manualLayout>
                  <c:x val="-2.9895814078013085E-2"/>
                  <c:y val="-4.8660895783475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CC-4F0D-84CD-506F422BBACF}"/>
                </c:ext>
              </c:extLst>
            </c:dLbl>
            <c:dLbl>
              <c:idx val="2"/>
              <c:layout>
                <c:manualLayout>
                  <c:x val="-2.5186468753030336E-2"/>
                  <c:y val="-0.10988280228461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CC-4F0D-84CD-506F422BBACF}"/>
                </c:ext>
              </c:extLst>
            </c:dLbl>
            <c:dLbl>
              <c:idx val="3"/>
              <c:layout>
                <c:manualLayout>
                  <c:x val="-2.6986773599706759E-2"/>
                  <c:y val="-7.12060178928146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CC-4F0D-84CD-506F422BBAC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[83]Hárok1!$C$3:$C$6</c:f>
              <c:numCache>
                <c:formatCode>General</c:formatCode>
                <c:ptCount val="4"/>
                <c:pt idx="0">
                  <c:v>2023</c:v>
                </c:pt>
                <c:pt idx="2">
                  <c:v>2024</c:v>
                </c:pt>
              </c:numCache>
            </c:numRef>
          </c:cat>
          <c:val>
            <c:numRef>
              <c:f>[83]Hárok1!$D$3:$D$6</c:f>
              <c:numCache>
                <c:formatCode>General</c:formatCode>
                <c:ptCount val="4"/>
                <c:pt idx="0">
                  <c:v>18.498720869857816</c:v>
                </c:pt>
                <c:pt idx="1">
                  <c:v>26.756914112336954</c:v>
                </c:pt>
                <c:pt idx="2">
                  <c:v>1.9514719773992346</c:v>
                </c:pt>
                <c:pt idx="3">
                  <c:v>5.2708559795837342</c:v>
                </c:pt>
              </c:numCache>
            </c:numRef>
          </c:val>
          <c:smooth val="0"/>
          <c:extLst>
            <c:ext xmlns:c16="http://schemas.microsoft.com/office/drawing/2014/chart" uri="{C3380CC4-5D6E-409C-BE32-E72D297353CC}">
              <c16:uniqueId val="{00000007-D5CC-4F0D-84CD-506F422BBACF}"/>
            </c:ext>
          </c:extLst>
        </c:ser>
        <c:dLbls>
          <c:showLegendKey val="0"/>
          <c:showVal val="0"/>
          <c:showCatName val="0"/>
          <c:showSerName val="0"/>
          <c:showPercent val="0"/>
          <c:showBubbleSize val="0"/>
        </c:dLbls>
        <c:marker val="1"/>
        <c:smooth val="0"/>
        <c:axId val="231561008"/>
        <c:axId val="492321184"/>
      </c:lineChart>
      <c:catAx>
        <c:axId val="231561008"/>
        <c:scaling>
          <c:orientation val="minMax"/>
        </c:scaling>
        <c:delete val="0"/>
        <c:axPos val="b"/>
        <c:numFmt formatCode="General" sourceLinked="1"/>
        <c:majorTickMark val="none"/>
        <c:minorTickMark val="none"/>
        <c:tickLblPos val="none"/>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492321184"/>
        <c:crosses val="autoZero"/>
        <c:auto val="1"/>
        <c:lblAlgn val="ctr"/>
        <c:lblOffset val="100"/>
        <c:noMultiLvlLbl val="0"/>
      </c:catAx>
      <c:valAx>
        <c:axId val="492321184"/>
        <c:scaling>
          <c:orientation val="minMax"/>
        </c:scaling>
        <c:delete val="0"/>
        <c:axPos val="l"/>
        <c:majorGridlines>
          <c:spPr>
            <a:ln w="3175" cap="flat" cmpd="sng" algn="ctr">
              <a:solidFill>
                <a:srgbClr val="676868">
                  <a:alpha val="25000"/>
                </a:srgb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231561008"/>
        <c:crosses val="autoZero"/>
        <c:crossBetween val="between"/>
      </c:valAx>
      <c:spPr>
        <a:noFill/>
        <a:ln>
          <a:noFill/>
        </a:ln>
        <a:effectLst/>
      </c:spPr>
    </c:plotArea>
    <c:legend>
      <c:legendPos val="b"/>
      <c:legendEntry>
        <c:idx val="4"/>
        <c:delete val="1"/>
      </c:legendEntry>
      <c:layout>
        <c:manualLayout>
          <c:xMode val="edge"/>
          <c:yMode val="edge"/>
          <c:x val="0.58161108380488702"/>
          <c:y val="4.4056502283418571E-2"/>
          <c:w val="0.37763841968893153"/>
          <c:h val="0.261152462514531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orientation="landscape"/>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7755182734032"/>
          <c:y val="5.1014483439099222E-2"/>
          <c:w val="0.86640551529371379"/>
          <c:h val="0.83286929928608933"/>
        </c:manualLayout>
      </c:layout>
      <c:barChart>
        <c:barDir val="col"/>
        <c:grouping val="stacked"/>
        <c:varyColors val="0"/>
        <c:ser>
          <c:idx val="1"/>
          <c:order val="0"/>
          <c:tx>
            <c:strRef>
              <c:f>[83]Hárok1!$O$2</c:f>
              <c:strCache>
                <c:ptCount val="1"/>
                <c:pt idx="0">
                  <c:v>#ODKAZ!</c:v>
                </c:pt>
              </c:strCache>
            </c:strRef>
          </c:tx>
          <c:spPr>
            <a:solidFill>
              <a:srgbClr val="2C9ADC"/>
            </a:solidFill>
            <a:ln w="25400">
              <a:noFill/>
            </a:ln>
            <a:effectLst/>
          </c:spPr>
          <c:invertIfNegative val="0"/>
          <c:cat>
            <c:numRef>
              <c:f>[83]Hárok1!$M$3:$M$6</c:f>
              <c:numCache>
                <c:formatCode>General</c:formatCode>
                <c:ptCount val="4"/>
                <c:pt idx="0">
                  <c:v>2023</c:v>
                </c:pt>
                <c:pt idx="2">
                  <c:v>2024</c:v>
                </c:pt>
              </c:numCache>
            </c:numRef>
          </c:cat>
          <c:val>
            <c:numRef>
              <c:f>[83]Hárok1!$E$3:$E$6</c:f>
              <c:numCache>
                <c:formatCode>General</c:formatCode>
                <c:ptCount val="4"/>
                <c:pt idx="0">
                  <c:v>13.753361301780032</c:v>
                </c:pt>
                <c:pt idx="2">
                  <c:v>5.1569684128758437</c:v>
                </c:pt>
              </c:numCache>
            </c:numRef>
          </c:val>
          <c:extLst>
            <c:ext xmlns:c16="http://schemas.microsoft.com/office/drawing/2014/chart" uri="{C3380CC4-5D6E-409C-BE32-E72D297353CC}">
              <c16:uniqueId val="{00000000-03B4-456E-B3E4-693F0E92E843}"/>
            </c:ext>
          </c:extLst>
        </c:ser>
        <c:ser>
          <c:idx val="2"/>
          <c:order val="1"/>
          <c:tx>
            <c:strRef>
              <c:f>[83]Hárok1!$P$2</c:f>
              <c:strCache>
                <c:ptCount val="1"/>
                <c:pt idx="0">
                  <c:v>#ODKAZ!</c:v>
                </c:pt>
              </c:strCache>
            </c:strRef>
          </c:tx>
          <c:spPr>
            <a:solidFill>
              <a:srgbClr val="A6D4F0"/>
            </a:solidFill>
            <a:ln>
              <a:noFill/>
            </a:ln>
            <a:effectLst/>
          </c:spPr>
          <c:invertIfNegative val="0"/>
          <c:cat>
            <c:numRef>
              <c:f>[83]Hárok1!$M$3:$M$6</c:f>
              <c:numCache>
                <c:formatCode>General</c:formatCode>
                <c:ptCount val="4"/>
                <c:pt idx="0">
                  <c:v>2023</c:v>
                </c:pt>
                <c:pt idx="2">
                  <c:v>2024</c:v>
                </c:pt>
              </c:numCache>
            </c:numRef>
          </c:cat>
          <c:val>
            <c:numRef>
              <c:f>[83]Hárok1!$F$3:$F$6</c:f>
              <c:numCache>
                <c:formatCode>General</c:formatCode>
                <c:ptCount val="4"/>
                <c:pt idx="0">
                  <c:v>4.7453595680777925</c:v>
                </c:pt>
                <c:pt idx="2">
                  <c:v>-3.2054964354766096</c:v>
                </c:pt>
              </c:numCache>
            </c:numRef>
          </c:val>
          <c:extLst>
            <c:ext xmlns:c16="http://schemas.microsoft.com/office/drawing/2014/chart" uri="{C3380CC4-5D6E-409C-BE32-E72D297353CC}">
              <c16:uniqueId val="{00000001-03B4-456E-B3E4-693F0E92E843}"/>
            </c:ext>
          </c:extLst>
        </c:ser>
        <c:ser>
          <c:idx val="4"/>
          <c:order val="3"/>
          <c:tx>
            <c:strRef>
              <c:f>[83]Hárok1!$R$2</c:f>
              <c:strCache>
                <c:ptCount val="1"/>
                <c:pt idx="0">
                  <c:v>#ODKAZ!</c:v>
                </c:pt>
              </c:strCache>
            </c:strRef>
          </c:tx>
          <c:spPr>
            <a:solidFill>
              <a:schemeClr val="bg1">
                <a:lumMod val="65000"/>
              </a:schemeClr>
            </a:solidFill>
            <a:ln>
              <a:noFill/>
            </a:ln>
            <a:effectLst/>
          </c:spPr>
          <c:invertIfNegative val="0"/>
          <c:cat>
            <c:numRef>
              <c:f>[83]Hárok1!$M$3:$M$6</c:f>
              <c:numCache>
                <c:formatCode>General</c:formatCode>
                <c:ptCount val="4"/>
                <c:pt idx="0">
                  <c:v>2023</c:v>
                </c:pt>
                <c:pt idx="2">
                  <c:v>2024</c:v>
                </c:pt>
              </c:numCache>
            </c:numRef>
          </c:cat>
          <c:val>
            <c:numRef>
              <c:f>[83]Hárok1!$G$3:$G$6</c:f>
              <c:numCache>
                <c:formatCode>General</c:formatCode>
                <c:ptCount val="4"/>
                <c:pt idx="1">
                  <c:v>22.46236942470151</c:v>
                </c:pt>
                <c:pt idx="3">
                  <c:v>6.6044970419510092</c:v>
                </c:pt>
              </c:numCache>
            </c:numRef>
          </c:val>
          <c:extLst>
            <c:ext xmlns:c16="http://schemas.microsoft.com/office/drawing/2014/chart" uri="{C3380CC4-5D6E-409C-BE32-E72D297353CC}">
              <c16:uniqueId val="{00000002-03B4-456E-B3E4-693F0E92E843}"/>
            </c:ext>
          </c:extLst>
        </c:ser>
        <c:ser>
          <c:idx val="5"/>
          <c:order val="4"/>
          <c:tx>
            <c:strRef>
              <c:f>[83]Hárok1!$N$2</c:f>
              <c:strCache>
                <c:ptCount val="1"/>
                <c:pt idx="0">
                  <c:v>#ODKAZ!</c:v>
                </c:pt>
              </c:strCache>
            </c:strRef>
          </c:tx>
          <c:spPr>
            <a:solidFill>
              <a:schemeClr val="bg1">
                <a:lumMod val="85000"/>
              </a:schemeClr>
            </a:solidFill>
            <a:ln>
              <a:noFill/>
            </a:ln>
            <a:effectLst/>
          </c:spPr>
          <c:invertIfNegative val="0"/>
          <c:cat>
            <c:numRef>
              <c:f>[83]Hárok1!$M$3:$M$6</c:f>
              <c:numCache>
                <c:formatCode>General</c:formatCode>
                <c:ptCount val="4"/>
                <c:pt idx="0">
                  <c:v>2023</c:v>
                </c:pt>
                <c:pt idx="2">
                  <c:v>2024</c:v>
                </c:pt>
              </c:numCache>
            </c:numRef>
          </c:cat>
          <c:val>
            <c:numRef>
              <c:f>[83]Hárok1!$H$3:$H$6</c:f>
              <c:numCache>
                <c:formatCode>General</c:formatCode>
                <c:ptCount val="4"/>
                <c:pt idx="1">
                  <c:v>4.3438667441231154</c:v>
                </c:pt>
                <c:pt idx="3">
                  <c:v>-1.2968338787577287</c:v>
                </c:pt>
              </c:numCache>
            </c:numRef>
          </c:val>
          <c:extLst>
            <c:ext xmlns:c16="http://schemas.microsoft.com/office/drawing/2014/chart" uri="{C3380CC4-5D6E-409C-BE32-E72D297353CC}">
              <c16:uniqueId val="{00000003-03B4-456E-B3E4-693F0E92E843}"/>
            </c:ext>
          </c:extLst>
        </c:ser>
        <c:dLbls>
          <c:showLegendKey val="0"/>
          <c:showVal val="0"/>
          <c:showCatName val="0"/>
          <c:showSerName val="0"/>
          <c:showPercent val="0"/>
          <c:showBubbleSize val="0"/>
        </c:dLbls>
        <c:gapWidth val="72"/>
        <c:overlap val="100"/>
        <c:axId val="231561008"/>
        <c:axId val="492321184"/>
      </c:barChart>
      <c:lineChart>
        <c:grouping val="stacked"/>
        <c:varyColors val="0"/>
        <c:ser>
          <c:idx val="3"/>
          <c:order val="2"/>
          <c:tx>
            <c:strRef>
              <c:f>[83]Hárok1!$Q$2</c:f>
              <c:strCache>
                <c:ptCount val="1"/>
                <c:pt idx="0">
                  <c:v>#ODKAZ!</c:v>
                </c:pt>
              </c:strCache>
            </c:strRef>
          </c:tx>
          <c:spPr>
            <a:ln w="28575" cap="rnd">
              <a:noFill/>
              <a:round/>
            </a:ln>
            <a:effectLst/>
          </c:spPr>
          <c:marker>
            <c:symbol val="circle"/>
            <c:size val="5"/>
            <c:spPr>
              <a:solidFill>
                <a:schemeClr val="tx1"/>
              </a:solidFill>
              <a:ln w="9525">
                <a:noFill/>
              </a:ln>
              <a:effectLst/>
            </c:spPr>
          </c:marker>
          <c:dLbls>
            <c:dLbl>
              <c:idx val="1"/>
              <c:layout>
                <c:manualLayout>
                  <c:x val="-3.1119899271318901E-2"/>
                  <c:y val="-4.866090011397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B4-456E-B3E4-693F0E92E843}"/>
                </c:ext>
              </c:extLst>
            </c:dLbl>
            <c:dLbl>
              <c:idx val="2"/>
              <c:layout>
                <c:manualLayout>
                  <c:x val="-2.6716746697982449E-2"/>
                  <c:y val="-0.1098364835797085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B4-456E-B3E4-693F0E92E843}"/>
                </c:ext>
              </c:extLst>
            </c:dLbl>
            <c:dLbl>
              <c:idx val="3"/>
              <c:layout>
                <c:manualLayout>
                  <c:x val="-2.8415147649239376E-2"/>
                  <c:y val="-6.65258808376538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B4-456E-B3E4-693F0E92E84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[83]Hárok1!$C$3:$C$6</c:f>
              <c:numCache>
                <c:formatCode>General</c:formatCode>
                <c:ptCount val="4"/>
                <c:pt idx="0">
                  <c:v>2023</c:v>
                </c:pt>
                <c:pt idx="2">
                  <c:v>2024</c:v>
                </c:pt>
              </c:numCache>
            </c:numRef>
          </c:cat>
          <c:val>
            <c:numRef>
              <c:f>[83]Hárok1!$D$3:$D$6</c:f>
              <c:numCache>
                <c:formatCode>General</c:formatCode>
                <c:ptCount val="4"/>
                <c:pt idx="0">
                  <c:v>18.498720869857816</c:v>
                </c:pt>
                <c:pt idx="1">
                  <c:v>26.756914112336954</c:v>
                </c:pt>
                <c:pt idx="2">
                  <c:v>1.9514719773992346</c:v>
                </c:pt>
                <c:pt idx="3">
                  <c:v>5.2708559795837342</c:v>
                </c:pt>
              </c:numCache>
            </c:numRef>
          </c:val>
          <c:smooth val="0"/>
          <c:extLst>
            <c:ext xmlns:c16="http://schemas.microsoft.com/office/drawing/2014/chart" uri="{C3380CC4-5D6E-409C-BE32-E72D297353CC}">
              <c16:uniqueId val="{00000007-03B4-456E-B3E4-693F0E92E843}"/>
            </c:ext>
          </c:extLst>
        </c:ser>
        <c:dLbls>
          <c:showLegendKey val="0"/>
          <c:showVal val="0"/>
          <c:showCatName val="0"/>
          <c:showSerName val="0"/>
          <c:showPercent val="0"/>
          <c:showBubbleSize val="0"/>
        </c:dLbls>
        <c:marker val="1"/>
        <c:smooth val="0"/>
        <c:axId val="231561008"/>
        <c:axId val="492321184"/>
      </c:lineChart>
      <c:catAx>
        <c:axId val="231561008"/>
        <c:scaling>
          <c:orientation val="minMax"/>
        </c:scaling>
        <c:delete val="0"/>
        <c:axPos val="b"/>
        <c:numFmt formatCode="General" sourceLinked="1"/>
        <c:majorTickMark val="none"/>
        <c:minorTickMark val="none"/>
        <c:tickLblPos val="none"/>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492321184"/>
        <c:crosses val="autoZero"/>
        <c:auto val="1"/>
        <c:lblAlgn val="ctr"/>
        <c:lblOffset val="100"/>
        <c:noMultiLvlLbl val="0"/>
      </c:catAx>
      <c:valAx>
        <c:axId val="492321184"/>
        <c:scaling>
          <c:orientation val="minMax"/>
        </c:scaling>
        <c:delete val="0"/>
        <c:axPos val="l"/>
        <c:majorGridlines>
          <c:spPr>
            <a:ln w="3175" cap="flat" cmpd="sng" algn="ctr">
              <a:solidFill>
                <a:srgbClr val="676868">
                  <a:alpha val="24706"/>
                </a:srgb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231561008"/>
        <c:crosses val="autoZero"/>
        <c:crossBetween val="between"/>
      </c:valAx>
      <c:spPr>
        <a:noFill/>
        <a:ln>
          <a:noFill/>
        </a:ln>
        <a:effectLst/>
      </c:spPr>
    </c:plotArea>
    <c:legend>
      <c:legendPos val="b"/>
      <c:legendEntry>
        <c:idx val="4"/>
        <c:delete val="1"/>
      </c:legendEntry>
      <c:layout>
        <c:manualLayout>
          <c:xMode val="edge"/>
          <c:yMode val="edge"/>
          <c:x val="0.58161108380488702"/>
          <c:y val="4.4056502283418571E-2"/>
          <c:w val="0.37763841968893153"/>
          <c:h val="0.2502666431297169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9.0745715609078265E-2"/>
          <c:w val="0.91351843249686038"/>
          <c:h val="0.7959812670475015"/>
        </c:manualLayout>
      </c:layout>
      <c:barChart>
        <c:barDir val="col"/>
        <c:grouping val="clustered"/>
        <c:varyColors val="0"/>
        <c:ser>
          <c:idx val="0"/>
          <c:order val="0"/>
          <c:tx>
            <c:strRef>
              <c:f>'Zhrnutie '!$D$42</c:f>
              <c:strCache>
                <c:ptCount val="1"/>
                <c:pt idx="0">
                  <c:v>General government balance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rgbClr val="2C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'!$E$19:$K$19</c:f>
              <c:numCache>
                <c:formatCode>General</c:formatCode>
                <c:ptCount val="7"/>
                <c:pt idx="0">
                  <c:v>2021</c:v>
                </c:pt>
                <c:pt idx="1">
                  <c:v>2022</c:v>
                </c:pt>
                <c:pt idx="2">
                  <c:v>2023</c:v>
                </c:pt>
                <c:pt idx="3">
                  <c:v>2024</c:v>
                </c:pt>
                <c:pt idx="4">
                  <c:v>2025</c:v>
                </c:pt>
                <c:pt idx="5">
                  <c:v>2026</c:v>
                </c:pt>
                <c:pt idx="6">
                  <c:v>2027</c:v>
                </c:pt>
              </c:numCache>
            </c:numRef>
          </c:cat>
          <c:val>
            <c:numRef>
              <c:f>'Zhrnutie '!$E$20:$K$20</c:f>
              <c:numCache>
                <c:formatCode>0.0</c:formatCode>
                <c:ptCount val="7"/>
                <c:pt idx="0">
                  <c:v>5.1820005730585974</c:v>
                </c:pt>
                <c:pt idx="1">
                  <c:v>1.6726605737150249</c:v>
                </c:pt>
                <c:pt idx="2">
                  <c:v>4.893474657913286</c:v>
                </c:pt>
                <c:pt idx="3">
                  <c:v>5.9</c:v>
                </c:pt>
                <c:pt idx="4">
                  <c:v>5.4155726039670702</c:v>
                </c:pt>
                <c:pt idx="5">
                  <c:v>5.1745871567630202</c:v>
                </c:pt>
                <c:pt idx="6">
                  <c:v>5.5285015649328004</c:v>
                </c:pt>
              </c:numCache>
            </c:numRef>
          </c:val>
          <c:extLst>
            <c:ext xmlns:c16="http://schemas.microsoft.com/office/drawing/2014/chart" uri="{C3380CC4-5D6E-409C-BE32-E72D297353CC}">
              <c16:uniqueId val="{00000000-705D-471F-B84F-5028D23F9EB0}"/>
            </c:ext>
          </c:extLst>
        </c:ser>
        <c:dLbls>
          <c:showLegendKey val="0"/>
          <c:showVal val="0"/>
          <c:showCatName val="0"/>
          <c:showSerName val="0"/>
          <c:showPercent val="0"/>
          <c:showBubbleSize val="0"/>
        </c:dLbls>
        <c:gapWidth val="150"/>
        <c:axId val="305389816"/>
        <c:axId val="305390208"/>
      </c:barChart>
      <c:lineChart>
        <c:grouping val="standard"/>
        <c:varyColors val="0"/>
        <c:ser>
          <c:idx val="7"/>
          <c:order val="1"/>
          <c:tx>
            <c:strRef>
              <c:f>'Zhrnutie '!$D$43</c:f>
              <c:strCache>
                <c:ptCount val="1"/>
                <c:pt idx="0">
                  <c:v>Budgetary targets</c:v>
                </c:pt>
              </c:strCache>
            </c:strRef>
          </c:tx>
          <c:spPr>
            <a:ln w="25400" cap="rnd">
              <a:noFill/>
              <a:round/>
            </a:ln>
            <a:effectLst/>
          </c:spPr>
          <c:marker>
            <c:symbol val="circle"/>
            <c:size val="5"/>
            <c:spPr>
              <a:solidFill>
                <a:schemeClr val="tx1"/>
              </a:solidFill>
              <a:ln w="9525">
                <a:solidFill>
                  <a:schemeClr val="bg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'!$E$19:$K$19</c:f>
              <c:numCache>
                <c:formatCode>General</c:formatCode>
                <c:ptCount val="7"/>
                <c:pt idx="0">
                  <c:v>2021</c:v>
                </c:pt>
                <c:pt idx="1">
                  <c:v>2022</c:v>
                </c:pt>
                <c:pt idx="2">
                  <c:v>2023</c:v>
                </c:pt>
                <c:pt idx="3">
                  <c:v>2024</c:v>
                </c:pt>
                <c:pt idx="4">
                  <c:v>2025</c:v>
                </c:pt>
                <c:pt idx="5">
                  <c:v>2026</c:v>
                </c:pt>
                <c:pt idx="6">
                  <c:v>2027</c:v>
                </c:pt>
              </c:numCache>
            </c:numRef>
          </c:cat>
          <c:val>
            <c:numRef>
              <c:f>'Zhrnutie '!$E$21:$K$21</c:f>
              <c:numCache>
                <c:formatCode>0.000</c:formatCode>
                <c:ptCount val="7"/>
                <c:pt idx="4" formatCode="0.0">
                  <c:v>4.97</c:v>
                </c:pt>
                <c:pt idx="5" formatCode="0.0">
                  <c:v>3.97</c:v>
                </c:pt>
                <c:pt idx="6" formatCode="0.0">
                  <c:v>2.97</c:v>
                </c:pt>
              </c:numCache>
            </c:numRef>
          </c:val>
          <c:smooth val="0"/>
          <c:extLst>
            <c:ext xmlns:c16="http://schemas.microsoft.com/office/drawing/2014/chart" uri="{C3380CC4-5D6E-409C-BE32-E72D297353CC}">
              <c16:uniqueId val="{00000001-705D-471F-B84F-5028D23F9EB0}"/>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305390208"/>
        <c:crosses val="autoZero"/>
        <c:auto val="1"/>
        <c:lblAlgn val="ctr"/>
        <c:lblOffset val="100"/>
        <c:noMultiLvlLbl val="0"/>
      </c:catAx>
      <c:valAx>
        <c:axId val="305390208"/>
        <c:scaling>
          <c:orientation val="minMax"/>
        </c:scaling>
        <c:delete val="0"/>
        <c:axPos val="l"/>
        <c:majorGridlines>
          <c:spPr>
            <a:ln w="3175" cap="flat" cmpd="sng" algn="ctr">
              <a:solidFill>
                <a:srgbClr val="676868">
                  <a:alpha val="25000"/>
                </a:srgbClr>
              </a:solidFill>
              <a:prstDash val="sysDot"/>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305389816"/>
        <c:crosses val="autoZero"/>
        <c:crossBetween val="between"/>
      </c:valAx>
      <c:spPr>
        <a:noFill/>
        <a:ln>
          <a:noFill/>
        </a:ln>
        <a:effectLst/>
      </c:spPr>
    </c:plotArea>
    <c:legend>
      <c:legendPos val="t"/>
      <c:layout>
        <c:manualLayout>
          <c:xMode val="edge"/>
          <c:yMode val="edge"/>
          <c:x val="9.9873910307925209E-2"/>
          <c:y val="7.3227915254817366E-3"/>
          <c:w val="0.3342779235018693"/>
          <c:h val="0.1355804642066800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687208333853947E-2"/>
          <c:y val="3.8929440389294405E-2"/>
          <c:w val="0.95157210585966878"/>
          <c:h val="0.83679713393490052"/>
        </c:manualLayout>
      </c:layout>
      <c:barChart>
        <c:barDir val="col"/>
        <c:grouping val="clustered"/>
        <c:varyColors val="0"/>
        <c:ser>
          <c:idx val="0"/>
          <c:order val="2"/>
          <c:tx>
            <c:strRef>
              <c:f>'Graf 8'!$E$6</c:f>
              <c:strCache>
                <c:ptCount val="1"/>
                <c:pt idx="0">
                  <c:v>Finančná kríza</c:v>
                </c:pt>
              </c:strCache>
            </c:strRef>
          </c:tx>
          <c:spPr>
            <a:solidFill>
              <a:srgbClr val="1F497D">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8'!$G$6:$W$6</c:f>
              <c:numCache>
                <c:formatCode>#\ ##0.0</c:formatCode>
                <c:ptCount val="17"/>
                <c:pt idx="1">
                  <c:v>-10</c:v>
                </c:pt>
                <c:pt idx="2">
                  <c:v>-10</c:v>
                </c:pt>
              </c:numCache>
            </c:numRef>
          </c:val>
          <c:extLst>
            <c:ext xmlns:c16="http://schemas.microsoft.com/office/drawing/2014/chart" uri="{C3380CC4-5D6E-409C-BE32-E72D297353CC}">
              <c16:uniqueId val="{00000000-288D-4C7E-8F88-0B6836EDA710}"/>
            </c:ext>
          </c:extLst>
        </c:ser>
        <c:ser>
          <c:idx val="3"/>
          <c:order val="3"/>
          <c:tx>
            <c:strRef>
              <c:f>'Graf 8'!$E$7</c:f>
              <c:strCache>
                <c:ptCount val="1"/>
                <c:pt idx="0">
                  <c:v>COVID-19</c:v>
                </c:pt>
              </c:strCache>
            </c:strRef>
          </c:tx>
          <c:spPr>
            <a:solidFill>
              <a:srgbClr val="5B9BD5">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8'!$G$7:$W$7</c:f>
              <c:numCache>
                <c:formatCode>#\ ##0.0</c:formatCode>
                <c:ptCount val="17"/>
                <c:pt idx="12">
                  <c:v>-10</c:v>
                </c:pt>
                <c:pt idx="13">
                  <c:v>-10</c:v>
                </c:pt>
              </c:numCache>
            </c:numRef>
          </c:val>
          <c:extLst>
            <c:ext xmlns:c16="http://schemas.microsoft.com/office/drawing/2014/chart" uri="{C3380CC4-5D6E-409C-BE32-E72D297353CC}">
              <c16:uniqueId val="{00000001-288D-4C7E-8F88-0B6836EDA710}"/>
            </c:ext>
          </c:extLst>
        </c:ser>
        <c:ser>
          <c:idx val="4"/>
          <c:order val="4"/>
          <c:tx>
            <c:strRef>
              <c:f>'Graf 8'!$E$8</c:f>
              <c:strCache>
                <c:ptCount val="1"/>
                <c:pt idx="0">
                  <c:v>Energetická kríza</c:v>
                </c:pt>
              </c:strCache>
            </c:strRef>
          </c:tx>
          <c:spPr>
            <a:solidFill>
              <a:srgbClr val="D5EBF8">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8'!$G$8:$W$8</c:f>
              <c:numCache>
                <c:formatCode>#\ ##0.0</c:formatCode>
                <c:ptCount val="17"/>
                <c:pt idx="14">
                  <c:v>-10</c:v>
                </c:pt>
                <c:pt idx="15">
                  <c:v>-10</c:v>
                </c:pt>
              </c:numCache>
            </c:numRef>
          </c:val>
          <c:extLst>
            <c:ext xmlns:c16="http://schemas.microsoft.com/office/drawing/2014/chart" uri="{C3380CC4-5D6E-409C-BE32-E72D297353CC}">
              <c16:uniqueId val="{00000002-288D-4C7E-8F88-0B6836EDA710}"/>
            </c:ext>
          </c:extLst>
        </c:ser>
        <c:dLbls>
          <c:showLegendKey val="0"/>
          <c:showVal val="0"/>
          <c:showCatName val="0"/>
          <c:showSerName val="0"/>
          <c:showPercent val="0"/>
          <c:showBubbleSize val="0"/>
        </c:dLbls>
        <c:gapWidth val="0"/>
        <c:overlap val="100"/>
        <c:axId val="969852016"/>
        <c:axId val="947565328"/>
      </c:barChart>
      <c:lineChart>
        <c:grouping val="standard"/>
        <c:varyColors val="0"/>
        <c:ser>
          <c:idx val="1"/>
          <c:order val="0"/>
          <c:tx>
            <c:strRef>
              <c:f>'Graf 8'!$E$3</c:f>
              <c:strCache>
                <c:ptCount val="1"/>
                <c:pt idx="0">
                  <c:v>Nominálne saldo</c:v>
                </c:pt>
              </c:strCache>
            </c:strRef>
          </c:tx>
          <c:spPr>
            <a:ln w="28575" cap="rnd">
              <a:solidFill>
                <a:srgbClr val="2C9ADC"/>
              </a:solidFill>
              <a:round/>
            </a:ln>
            <a:effectLst/>
          </c:spPr>
          <c:marker>
            <c:symbol val="none"/>
          </c:marker>
          <c:dLbls>
            <c:dLbl>
              <c:idx val="0"/>
              <c:layout>
                <c:manualLayout>
                  <c:x val="-2.4326476528198811E-2"/>
                  <c:y val="-5.3748299710711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8D-4C7E-8F88-0B6836EDA710}"/>
                </c:ext>
              </c:extLst>
            </c:dLbl>
            <c:dLbl>
              <c:idx val="3"/>
              <c:layout>
                <c:manualLayout>
                  <c:x val="-4.604877515310591E-2"/>
                  <c:y val="-5.3275371828521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8D-4C7E-8F88-0B6836EDA710}"/>
                </c:ext>
              </c:extLst>
            </c:dLbl>
            <c:dLbl>
              <c:idx val="5"/>
              <c:layout>
                <c:manualLayout>
                  <c:x val="-2.5604451564791898E-2"/>
                  <c:y val="5.841025346284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8D-4C7E-8F88-0B6836EDA710}"/>
                </c:ext>
              </c:extLst>
            </c:dLbl>
            <c:dLbl>
              <c:idx val="9"/>
              <c:layout>
                <c:manualLayout>
                  <c:x val="-7.0621427292261799E-2"/>
                  <c:y val="-2.941739946740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8D-4C7E-8F88-0B6836EDA710}"/>
                </c:ext>
              </c:extLst>
            </c:dLbl>
            <c:dLbl>
              <c:idx val="10"/>
              <c:layout>
                <c:manualLayout>
                  <c:x val="-3.8356543840794705E-2"/>
                  <c:y val="-3.40471674617315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8D-4C7E-8F88-0B6836EDA710}"/>
                </c:ext>
              </c:extLst>
            </c:dLbl>
            <c:dLbl>
              <c:idx val="11"/>
              <c:layout>
                <c:manualLayout>
                  <c:x val="-2.1262462898755725E-2"/>
                  <c:y val="-2.4078395310075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8D-4C7E-8F88-0B6836EDA710}"/>
                </c:ext>
              </c:extLst>
            </c:dLbl>
            <c:dLbl>
              <c:idx val="14"/>
              <c:layout>
                <c:manualLayout>
                  <c:x val="-4.6048775153105966E-2"/>
                  <c:y val="-4.8645742198891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8D-4C7E-8F88-0B6836EDA710}"/>
                </c:ext>
              </c:extLst>
            </c:dLbl>
            <c:dLbl>
              <c:idx val="15"/>
              <c:layout>
                <c:manualLayout>
                  <c:x val="-5.9933174110880144E-2"/>
                  <c:y val="9.646914573634543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8D-4C7E-8F88-0B6836EDA710}"/>
                </c:ext>
              </c:extLst>
            </c:dLbl>
            <c:dLbl>
              <c:idx val="16"/>
              <c:layout>
                <c:manualLayout>
                  <c:x val="-2.2554490218856187E-2"/>
                  <c:y val="5.2969710902925453E-2"/>
                </c:manualLayout>
              </c:layout>
              <c:spPr>
                <a:noFill/>
                <a:ln>
                  <a:solidFill>
                    <a:schemeClr val="tx1"/>
                  </a:solidFill>
                </a:ln>
                <a:effectLst/>
              </c:spPr>
              <c:txPr>
                <a:bodyPr rot="0" spcFirstLastPara="1" vertOverflow="ellipsis" vert="horz" wrap="square" anchor="ctr" anchorCtr="1"/>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8D-4C7E-8F88-0B6836EDA710}"/>
                </c:ext>
              </c:extLst>
            </c:dLbl>
            <c:spPr>
              <a:noFill/>
              <a:ln>
                <a:noFill/>
              </a:ln>
              <a:effectLst/>
            </c:spPr>
            <c:txPr>
              <a:bodyPr rot="0" spcFirstLastPara="1" vertOverflow="ellipsis" vert="horz" wrap="square" anchor="ctr" anchorCtr="1"/>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8'!$G$2:$W$2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8'!$G$3:$W$3</c:f>
              <c:numCache>
                <c:formatCode>#\ ##0.0</c:formatCode>
                <c:ptCount val="17"/>
                <c:pt idx="0">
                  <c:v>-2.5234210889800117</c:v>
                </c:pt>
                <c:pt idx="1">
                  <c:v>-8.1493356813289868</c:v>
                </c:pt>
                <c:pt idx="2">
                  <c:v>-7.4728436858971179</c:v>
                </c:pt>
                <c:pt idx="3">
                  <c:v>-4.3034959844312528</c:v>
                </c:pt>
                <c:pt idx="4">
                  <c:v>-4.351860603291632</c:v>
                </c:pt>
                <c:pt idx="5">
                  <c:v>-2.8779025643460541</c:v>
                </c:pt>
                <c:pt idx="6">
                  <c:v>-3.1040348048008211</c:v>
                </c:pt>
                <c:pt idx="7">
                  <c:v>-2.6650259850579303</c:v>
                </c:pt>
                <c:pt idx="8">
                  <c:v>-2.5744378617577208</c:v>
                </c:pt>
                <c:pt idx="9">
                  <c:v>-0.97963293368195348</c:v>
                </c:pt>
                <c:pt idx="10">
                  <c:v>-1.0109230637371953</c:v>
                </c:pt>
                <c:pt idx="11">
                  <c:v>-1.2073368754803431</c:v>
                </c:pt>
                <c:pt idx="12">
                  <c:v>-5.3494860822808254</c:v>
                </c:pt>
                <c:pt idx="13">
                  <c:v>-5.1820005730585974</c:v>
                </c:pt>
                <c:pt idx="14">
                  <c:v>-1.6726605737150249</c:v>
                </c:pt>
                <c:pt idx="15">
                  <c:v>-4.8934746579132851</c:v>
                </c:pt>
                <c:pt idx="16">
                  <c:v>-5.93</c:v>
                </c:pt>
              </c:numCache>
            </c:numRef>
          </c:val>
          <c:smooth val="0"/>
          <c:extLst>
            <c:ext xmlns:c16="http://schemas.microsoft.com/office/drawing/2014/chart" uri="{C3380CC4-5D6E-409C-BE32-E72D297353CC}">
              <c16:uniqueId val="{0000000C-288D-4C7E-8F88-0B6836EDA710}"/>
            </c:ext>
          </c:extLst>
        </c:ser>
        <c:ser>
          <c:idx val="2"/>
          <c:order val="1"/>
          <c:tx>
            <c:strRef>
              <c:f>'Graf 8'!$E$4</c:f>
              <c:strCache>
                <c:ptCount val="1"/>
                <c:pt idx="0">
                  <c:v>Nominálny cieľ pri zostavovaní rozpočtu</c:v>
                </c:pt>
              </c:strCache>
            </c:strRef>
          </c:tx>
          <c:spPr>
            <a:ln w="28575" cap="rnd">
              <a:noFill/>
              <a:round/>
            </a:ln>
            <a:effectLst/>
          </c:spPr>
          <c:marker>
            <c:symbol val="circle"/>
            <c:size val="5"/>
            <c:spPr>
              <a:solidFill>
                <a:schemeClr val="tx1"/>
              </a:solidFill>
              <a:ln w="9525">
                <a:solidFill>
                  <a:schemeClr val="tx1"/>
                </a:solidFill>
              </a:ln>
              <a:effectLst/>
            </c:spPr>
          </c:marker>
          <c:dPt>
            <c:idx val="0"/>
            <c:marker>
              <c:symbol val="none"/>
            </c:marker>
            <c:bubble3D val="0"/>
            <c:extLst>
              <c:ext xmlns:c16="http://schemas.microsoft.com/office/drawing/2014/chart" uri="{C3380CC4-5D6E-409C-BE32-E72D297353CC}">
                <c16:uniqueId val="{0000000D-288D-4C7E-8F88-0B6836EDA710}"/>
              </c:ext>
            </c:extLst>
          </c:dPt>
          <c:dPt>
            <c:idx val="1"/>
            <c:marker>
              <c:symbol val="none"/>
            </c:marker>
            <c:bubble3D val="0"/>
            <c:extLst>
              <c:ext xmlns:c16="http://schemas.microsoft.com/office/drawing/2014/chart" uri="{C3380CC4-5D6E-409C-BE32-E72D297353CC}">
                <c16:uniqueId val="{0000000E-288D-4C7E-8F88-0B6836EDA710}"/>
              </c:ext>
            </c:extLst>
          </c:dPt>
          <c:dPt>
            <c:idx val="2"/>
            <c:marker>
              <c:symbol val="none"/>
            </c:marker>
            <c:bubble3D val="0"/>
            <c:extLst>
              <c:ext xmlns:c16="http://schemas.microsoft.com/office/drawing/2014/chart" uri="{C3380CC4-5D6E-409C-BE32-E72D297353CC}">
                <c16:uniqueId val="{0000000F-288D-4C7E-8F88-0B6836EDA710}"/>
              </c:ext>
            </c:extLst>
          </c:dPt>
          <c:dPt>
            <c:idx val="3"/>
            <c:marker>
              <c:symbol val="none"/>
            </c:marker>
            <c:bubble3D val="0"/>
            <c:extLst>
              <c:ext xmlns:c16="http://schemas.microsoft.com/office/drawing/2014/chart" uri="{C3380CC4-5D6E-409C-BE32-E72D297353CC}">
                <c16:uniqueId val="{00000010-288D-4C7E-8F88-0B6836EDA710}"/>
              </c:ext>
            </c:extLst>
          </c:dPt>
          <c:dPt>
            <c:idx val="4"/>
            <c:marker>
              <c:symbol val="none"/>
            </c:marker>
            <c:bubble3D val="0"/>
            <c:extLst>
              <c:ext xmlns:c16="http://schemas.microsoft.com/office/drawing/2014/chart" uri="{C3380CC4-5D6E-409C-BE32-E72D297353CC}">
                <c16:uniqueId val="{00000011-288D-4C7E-8F88-0B6836EDA710}"/>
              </c:ext>
            </c:extLst>
          </c:dPt>
          <c:dPt>
            <c:idx val="5"/>
            <c:marker>
              <c:symbol val="none"/>
            </c:marker>
            <c:bubble3D val="0"/>
            <c:extLst>
              <c:ext xmlns:c16="http://schemas.microsoft.com/office/drawing/2014/chart" uri="{C3380CC4-5D6E-409C-BE32-E72D297353CC}">
                <c16:uniqueId val="{00000012-288D-4C7E-8F88-0B6836EDA710}"/>
              </c:ext>
            </c:extLst>
          </c:dPt>
          <c:dPt>
            <c:idx val="6"/>
            <c:marker>
              <c:symbol val="none"/>
            </c:marker>
            <c:bubble3D val="0"/>
            <c:extLst>
              <c:ext xmlns:c16="http://schemas.microsoft.com/office/drawing/2014/chart" uri="{C3380CC4-5D6E-409C-BE32-E72D297353CC}">
                <c16:uniqueId val="{00000013-288D-4C7E-8F88-0B6836EDA710}"/>
              </c:ext>
            </c:extLst>
          </c:dPt>
          <c:dPt>
            <c:idx val="7"/>
            <c:marker>
              <c:symbol val="none"/>
            </c:marker>
            <c:bubble3D val="0"/>
            <c:extLst>
              <c:ext xmlns:c16="http://schemas.microsoft.com/office/drawing/2014/chart" uri="{C3380CC4-5D6E-409C-BE32-E72D297353CC}">
                <c16:uniqueId val="{00000014-288D-4C7E-8F88-0B6836EDA710}"/>
              </c:ext>
            </c:extLst>
          </c:dPt>
          <c:dPt>
            <c:idx val="8"/>
            <c:marker>
              <c:symbol val="none"/>
            </c:marker>
            <c:bubble3D val="0"/>
            <c:extLst>
              <c:ext xmlns:c16="http://schemas.microsoft.com/office/drawing/2014/chart" uri="{C3380CC4-5D6E-409C-BE32-E72D297353CC}">
                <c16:uniqueId val="{00000015-288D-4C7E-8F88-0B6836EDA710}"/>
              </c:ext>
            </c:extLst>
          </c:dPt>
          <c:dPt>
            <c:idx val="9"/>
            <c:marker>
              <c:symbol val="none"/>
            </c:marker>
            <c:bubble3D val="0"/>
            <c:extLst>
              <c:ext xmlns:c16="http://schemas.microsoft.com/office/drawing/2014/chart" uri="{C3380CC4-5D6E-409C-BE32-E72D297353CC}">
                <c16:uniqueId val="{00000016-288D-4C7E-8F88-0B6836EDA710}"/>
              </c:ext>
            </c:extLst>
          </c:dPt>
          <c:dPt>
            <c:idx val="10"/>
            <c:marker>
              <c:symbol val="none"/>
            </c:marker>
            <c:bubble3D val="0"/>
            <c:extLst>
              <c:ext xmlns:c16="http://schemas.microsoft.com/office/drawing/2014/chart" uri="{C3380CC4-5D6E-409C-BE32-E72D297353CC}">
                <c16:uniqueId val="{00000017-288D-4C7E-8F88-0B6836EDA710}"/>
              </c:ext>
            </c:extLst>
          </c:dPt>
          <c:dPt>
            <c:idx val="11"/>
            <c:marker>
              <c:symbol val="none"/>
            </c:marker>
            <c:bubble3D val="0"/>
            <c:extLst>
              <c:ext xmlns:c16="http://schemas.microsoft.com/office/drawing/2014/chart" uri="{C3380CC4-5D6E-409C-BE32-E72D297353CC}">
                <c16:uniqueId val="{00000018-288D-4C7E-8F88-0B6836EDA710}"/>
              </c:ext>
            </c:extLst>
          </c:dPt>
          <c:dPt>
            <c:idx val="12"/>
            <c:marker>
              <c:symbol val="none"/>
            </c:marker>
            <c:bubble3D val="0"/>
            <c:extLst>
              <c:ext xmlns:c16="http://schemas.microsoft.com/office/drawing/2014/chart" uri="{C3380CC4-5D6E-409C-BE32-E72D297353CC}">
                <c16:uniqueId val="{00000019-288D-4C7E-8F88-0B6836EDA710}"/>
              </c:ext>
            </c:extLst>
          </c:dPt>
          <c:dPt>
            <c:idx val="13"/>
            <c:marker>
              <c:symbol val="none"/>
            </c:marker>
            <c:bubble3D val="0"/>
            <c:extLst>
              <c:ext xmlns:c16="http://schemas.microsoft.com/office/drawing/2014/chart" uri="{C3380CC4-5D6E-409C-BE32-E72D297353CC}">
                <c16:uniqueId val="{0000001A-288D-4C7E-8F88-0B6836EDA710}"/>
              </c:ext>
            </c:extLst>
          </c:dPt>
          <c:dPt>
            <c:idx val="14"/>
            <c:marker>
              <c:symbol val="none"/>
            </c:marker>
            <c:bubble3D val="0"/>
            <c:extLst>
              <c:ext xmlns:c16="http://schemas.microsoft.com/office/drawing/2014/chart" uri="{C3380CC4-5D6E-409C-BE32-E72D297353CC}">
                <c16:uniqueId val="{0000001B-288D-4C7E-8F88-0B6836EDA710}"/>
              </c:ext>
            </c:extLst>
          </c:dPt>
          <c:dPt>
            <c:idx val="15"/>
            <c:marker>
              <c:symbol val="none"/>
            </c:marker>
            <c:bubble3D val="0"/>
            <c:extLst>
              <c:ext xmlns:c16="http://schemas.microsoft.com/office/drawing/2014/chart" uri="{C3380CC4-5D6E-409C-BE32-E72D297353CC}">
                <c16:uniqueId val="{0000001C-288D-4C7E-8F88-0B6836EDA710}"/>
              </c:ext>
            </c:extLst>
          </c:dPt>
          <c:dPt>
            <c:idx val="16"/>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1D-288D-4C7E-8F88-0B6836EDA710}"/>
              </c:ext>
            </c:extLst>
          </c:dPt>
          <c:dLbls>
            <c:dLbl>
              <c:idx val="16"/>
              <c:layout>
                <c:manualLayout>
                  <c:x val="-2.9154043609317226E-2"/>
                  <c:y val="-6.07908500488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88D-4C7E-8F88-0B6836EDA71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'Graf 8'!$G$2:$W$2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8'!$G$4:$W$4</c:f>
              <c:numCache>
                <c:formatCode>General</c:formatCode>
                <c:ptCount val="17"/>
                <c:pt idx="16" formatCode="#\ ##0.0">
                  <c:v>-5.97</c:v>
                </c:pt>
              </c:numCache>
            </c:numRef>
          </c:val>
          <c:smooth val="0"/>
          <c:extLst>
            <c:ext xmlns:c16="http://schemas.microsoft.com/office/drawing/2014/chart" uri="{C3380CC4-5D6E-409C-BE32-E72D297353CC}">
              <c16:uniqueId val="{0000001E-288D-4C7E-8F88-0B6836EDA710}"/>
            </c:ext>
          </c:extLst>
        </c:ser>
        <c:ser>
          <c:idx val="5"/>
          <c:order val="5"/>
          <c:tx>
            <c:strRef>
              <c:f>'Graf 8'!$E$9</c:f>
              <c:strCache>
                <c:ptCount val="1"/>
                <c:pt idx="0">
                  <c:v>Hranica nadmerného deficitu</c:v>
                </c:pt>
              </c:strCache>
            </c:strRef>
          </c:tx>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738D-408C-911C-BDEB354994E2}"/>
                </c:ext>
              </c:extLst>
            </c:dLbl>
            <c:dLbl>
              <c:idx val="1"/>
              <c:delete val="1"/>
              <c:extLst>
                <c:ext xmlns:c15="http://schemas.microsoft.com/office/drawing/2012/chart" uri="{CE6537A1-D6FC-4f65-9D91-7224C49458BB}"/>
                <c:ext xmlns:c16="http://schemas.microsoft.com/office/drawing/2014/chart" uri="{C3380CC4-5D6E-409C-BE32-E72D297353CC}">
                  <c16:uniqueId val="{00000013-738D-408C-911C-BDEB354994E2}"/>
                </c:ext>
              </c:extLst>
            </c:dLbl>
            <c:dLbl>
              <c:idx val="2"/>
              <c:delete val="1"/>
              <c:extLst>
                <c:ext xmlns:c15="http://schemas.microsoft.com/office/drawing/2012/chart" uri="{CE6537A1-D6FC-4f65-9D91-7224C49458BB}"/>
                <c:ext xmlns:c16="http://schemas.microsoft.com/office/drawing/2014/chart" uri="{C3380CC4-5D6E-409C-BE32-E72D297353CC}">
                  <c16:uniqueId val="{00000014-738D-408C-911C-BDEB354994E2}"/>
                </c:ext>
              </c:extLst>
            </c:dLbl>
            <c:dLbl>
              <c:idx val="3"/>
              <c:delete val="1"/>
              <c:extLst>
                <c:ext xmlns:c15="http://schemas.microsoft.com/office/drawing/2012/chart" uri="{CE6537A1-D6FC-4f65-9D91-7224C49458BB}"/>
                <c:ext xmlns:c16="http://schemas.microsoft.com/office/drawing/2014/chart" uri="{C3380CC4-5D6E-409C-BE32-E72D297353CC}">
                  <c16:uniqueId val="{00000015-738D-408C-911C-BDEB354994E2}"/>
                </c:ext>
              </c:extLst>
            </c:dLbl>
            <c:dLbl>
              <c:idx val="4"/>
              <c:delete val="1"/>
              <c:extLst>
                <c:ext xmlns:c15="http://schemas.microsoft.com/office/drawing/2012/chart" uri="{CE6537A1-D6FC-4f65-9D91-7224C49458BB}"/>
                <c:ext xmlns:c16="http://schemas.microsoft.com/office/drawing/2014/chart" uri="{C3380CC4-5D6E-409C-BE32-E72D297353CC}">
                  <c16:uniqueId val="{00000016-738D-408C-911C-BDEB354994E2}"/>
                </c:ext>
              </c:extLst>
            </c:dLbl>
            <c:dLbl>
              <c:idx val="5"/>
              <c:delete val="1"/>
              <c:extLst>
                <c:ext xmlns:c15="http://schemas.microsoft.com/office/drawing/2012/chart" uri="{CE6537A1-D6FC-4f65-9D91-7224C49458BB}"/>
                <c:ext xmlns:c16="http://schemas.microsoft.com/office/drawing/2014/chart" uri="{C3380CC4-5D6E-409C-BE32-E72D297353CC}">
                  <c16:uniqueId val="{00000017-738D-408C-911C-BDEB354994E2}"/>
                </c:ext>
              </c:extLst>
            </c:dLbl>
            <c:dLbl>
              <c:idx val="6"/>
              <c:delete val="1"/>
              <c:extLst>
                <c:ext xmlns:c15="http://schemas.microsoft.com/office/drawing/2012/chart" uri="{CE6537A1-D6FC-4f65-9D91-7224C49458BB}"/>
                <c:ext xmlns:c16="http://schemas.microsoft.com/office/drawing/2014/chart" uri="{C3380CC4-5D6E-409C-BE32-E72D297353CC}">
                  <c16:uniqueId val="{00000018-738D-408C-911C-BDEB354994E2}"/>
                </c:ext>
              </c:extLst>
            </c:dLbl>
            <c:dLbl>
              <c:idx val="7"/>
              <c:delete val="1"/>
              <c:extLst>
                <c:ext xmlns:c15="http://schemas.microsoft.com/office/drawing/2012/chart" uri="{CE6537A1-D6FC-4f65-9D91-7224C49458BB}"/>
                <c:ext xmlns:c16="http://schemas.microsoft.com/office/drawing/2014/chart" uri="{C3380CC4-5D6E-409C-BE32-E72D297353CC}">
                  <c16:uniqueId val="{00000019-738D-408C-911C-BDEB354994E2}"/>
                </c:ext>
              </c:extLst>
            </c:dLbl>
            <c:dLbl>
              <c:idx val="8"/>
              <c:delete val="1"/>
              <c:extLst>
                <c:ext xmlns:c15="http://schemas.microsoft.com/office/drawing/2012/chart" uri="{CE6537A1-D6FC-4f65-9D91-7224C49458BB}"/>
                <c:ext xmlns:c16="http://schemas.microsoft.com/office/drawing/2014/chart" uri="{C3380CC4-5D6E-409C-BE32-E72D297353CC}">
                  <c16:uniqueId val="{0000001A-738D-408C-911C-BDEB354994E2}"/>
                </c:ext>
              </c:extLst>
            </c:dLbl>
            <c:dLbl>
              <c:idx val="9"/>
              <c:delete val="1"/>
              <c:extLst>
                <c:ext xmlns:c15="http://schemas.microsoft.com/office/drawing/2012/chart" uri="{CE6537A1-D6FC-4f65-9D91-7224C49458BB}"/>
                <c:ext xmlns:c16="http://schemas.microsoft.com/office/drawing/2014/chart" uri="{C3380CC4-5D6E-409C-BE32-E72D297353CC}">
                  <c16:uniqueId val="{0000001B-738D-408C-911C-BDEB354994E2}"/>
                </c:ext>
              </c:extLst>
            </c:dLbl>
            <c:dLbl>
              <c:idx val="10"/>
              <c:delete val="1"/>
              <c:extLst>
                <c:ext xmlns:c15="http://schemas.microsoft.com/office/drawing/2012/chart" uri="{CE6537A1-D6FC-4f65-9D91-7224C49458BB}"/>
                <c:ext xmlns:c16="http://schemas.microsoft.com/office/drawing/2014/chart" uri="{C3380CC4-5D6E-409C-BE32-E72D297353CC}">
                  <c16:uniqueId val="{0000001C-738D-408C-911C-BDEB354994E2}"/>
                </c:ext>
              </c:extLst>
            </c:dLbl>
            <c:dLbl>
              <c:idx val="11"/>
              <c:delete val="1"/>
              <c:extLst>
                <c:ext xmlns:c15="http://schemas.microsoft.com/office/drawing/2012/chart" uri="{CE6537A1-D6FC-4f65-9D91-7224C49458BB}"/>
                <c:ext xmlns:c16="http://schemas.microsoft.com/office/drawing/2014/chart" uri="{C3380CC4-5D6E-409C-BE32-E72D297353CC}">
                  <c16:uniqueId val="{0000001D-738D-408C-911C-BDEB354994E2}"/>
                </c:ext>
              </c:extLst>
            </c:dLbl>
            <c:dLbl>
              <c:idx val="12"/>
              <c:delete val="1"/>
              <c:extLst>
                <c:ext xmlns:c15="http://schemas.microsoft.com/office/drawing/2012/chart" uri="{CE6537A1-D6FC-4f65-9D91-7224C49458BB}"/>
                <c:ext xmlns:c16="http://schemas.microsoft.com/office/drawing/2014/chart" uri="{C3380CC4-5D6E-409C-BE32-E72D297353CC}">
                  <c16:uniqueId val="{0000001E-738D-408C-911C-BDEB354994E2}"/>
                </c:ext>
              </c:extLst>
            </c:dLbl>
            <c:dLbl>
              <c:idx val="13"/>
              <c:delete val="1"/>
              <c:extLst>
                <c:ext xmlns:c15="http://schemas.microsoft.com/office/drawing/2012/chart" uri="{CE6537A1-D6FC-4f65-9D91-7224C49458BB}"/>
                <c:ext xmlns:c16="http://schemas.microsoft.com/office/drawing/2014/chart" uri="{C3380CC4-5D6E-409C-BE32-E72D297353CC}">
                  <c16:uniqueId val="{0000001F-738D-408C-911C-BDEB354994E2}"/>
                </c:ext>
              </c:extLst>
            </c:dLbl>
            <c:dLbl>
              <c:idx val="14"/>
              <c:delete val="1"/>
              <c:extLst>
                <c:ext xmlns:c15="http://schemas.microsoft.com/office/drawing/2012/chart" uri="{CE6537A1-D6FC-4f65-9D91-7224C49458BB}"/>
                <c:ext xmlns:c16="http://schemas.microsoft.com/office/drawing/2014/chart" uri="{C3380CC4-5D6E-409C-BE32-E72D297353CC}">
                  <c16:uniqueId val="{00000020-738D-408C-911C-BDEB354994E2}"/>
                </c:ext>
              </c:extLst>
            </c:dLbl>
            <c:dLbl>
              <c:idx val="15"/>
              <c:delete val="1"/>
              <c:extLst>
                <c:ext xmlns:c15="http://schemas.microsoft.com/office/drawing/2012/chart" uri="{CE6537A1-D6FC-4f65-9D91-7224C49458BB}"/>
                <c:ext xmlns:c16="http://schemas.microsoft.com/office/drawing/2014/chart" uri="{C3380CC4-5D6E-409C-BE32-E72D297353CC}">
                  <c16:uniqueId val="{00000021-738D-408C-911C-BDEB354994E2}"/>
                </c:ext>
              </c:extLst>
            </c:dLbl>
            <c:dLbl>
              <c:idx val="1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extLst>
                <c:ext xmlns:c16="http://schemas.microsoft.com/office/drawing/2014/chart" uri="{C3380CC4-5D6E-409C-BE32-E72D297353CC}">
                  <c16:uniqueId val="{00000022-738D-408C-911C-BDEB354994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8'!$G$9:$W$9</c:f>
              <c:numCache>
                <c:formatCode>#\ ##0.0</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val>
          <c:smooth val="0"/>
          <c:extLst>
            <c:ext xmlns:c16="http://schemas.microsoft.com/office/drawing/2014/chart" uri="{C3380CC4-5D6E-409C-BE32-E72D297353CC}">
              <c16:uniqueId val="{00000011-738D-408C-911C-BDEB354994E2}"/>
            </c:ext>
          </c:extLst>
        </c:ser>
        <c:dLbls>
          <c:showLegendKey val="0"/>
          <c:showVal val="0"/>
          <c:showCatName val="0"/>
          <c:showSerName val="0"/>
          <c:showPercent val="0"/>
          <c:showBubbleSize val="0"/>
        </c:dLbls>
        <c:marker val="1"/>
        <c:smooth val="0"/>
        <c:axId val="969852016"/>
        <c:axId val="947565328"/>
      </c:lineChart>
      <c:catAx>
        <c:axId val="969852016"/>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947565328"/>
        <c:crosses val="autoZero"/>
        <c:auto val="1"/>
        <c:lblAlgn val="ctr"/>
        <c:lblOffset val="100"/>
        <c:noMultiLvlLbl val="0"/>
      </c:catAx>
      <c:valAx>
        <c:axId val="947565328"/>
        <c:scaling>
          <c:orientation val="minMax"/>
          <c:max val="0"/>
          <c:min val="-10"/>
        </c:scaling>
        <c:delete val="0"/>
        <c:axPos val="l"/>
        <c:majorGridlines>
          <c:spPr>
            <a:ln w="3175" cap="flat" cmpd="sng" algn="ctr">
              <a:solidFill>
                <a:srgbClr val="676868">
                  <a:alpha val="24706"/>
                </a:srgbClr>
              </a:solidFill>
              <a:prstDash val="sysDot"/>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969852016"/>
        <c:crosses val="autoZero"/>
        <c:crossBetween val="between"/>
        <c:majorUnit val="2"/>
      </c:valAx>
      <c:spPr>
        <a:noFill/>
        <a:ln>
          <a:noFill/>
        </a:ln>
        <a:effectLst/>
      </c:spPr>
    </c:plotArea>
    <c:legend>
      <c:legendPos val="b"/>
      <c:legendEntry>
        <c:idx val="0"/>
        <c:delete val="1"/>
      </c:legendEntry>
      <c:legendEntry>
        <c:idx val="1"/>
        <c:delete val="1"/>
      </c:legendEntry>
      <c:legendEntry>
        <c:idx val="2"/>
        <c:delete val="1"/>
      </c:legendEntry>
      <c:layout>
        <c:manualLayout>
          <c:xMode val="edge"/>
          <c:yMode val="edge"/>
          <c:x val="0.21182965737103762"/>
          <c:y val="0.56161503534685897"/>
          <c:w val="0.27517433064963986"/>
          <c:h val="0.1415479816847711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687208333853947E-2"/>
          <c:y val="3.8929440389294405E-2"/>
          <c:w val="0.95157210585966878"/>
          <c:h val="0.83679713393490052"/>
        </c:manualLayout>
      </c:layout>
      <c:barChart>
        <c:barDir val="col"/>
        <c:grouping val="clustered"/>
        <c:varyColors val="0"/>
        <c:ser>
          <c:idx val="0"/>
          <c:order val="2"/>
          <c:tx>
            <c:strRef>
              <c:f>'Graf 8'!$F$6</c:f>
              <c:strCache>
                <c:ptCount val="1"/>
                <c:pt idx="0">
                  <c:v>Financial crisis</c:v>
                </c:pt>
              </c:strCache>
            </c:strRef>
          </c:tx>
          <c:spPr>
            <a:solidFill>
              <a:srgbClr val="1F497D">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8'!$G$6:$W$6</c:f>
              <c:numCache>
                <c:formatCode>#\ ##0.0</c:formatCode>
                <c:ptCount val="17"/>
                <c:pt idx="1">
                  <c:v>-10</c:v>
                </c:pt>
                <c:pt idx="2">
                  <c:v>-10</c:v>
                </c:pt>
              </c:numCache>
            </c:numRef>
          </c:val>
          <c:extLst>
            <c:ext xmlns:c16="http://schemas.microsoft.com/office/drawing/2014/chart" uri="{C3380CC4-5D6E-409C-BE32-E72D297353CC}">
              <c16:uniqueId val="{00000000-BA80-4EEE-925D-07A0A37A9505}"/>
            </c:ext>
          </c:extLst>
        </c:ser>
        <c:ser>
          <c:idx val="3"/>
          <c:order val="3"/>
          <c:tx>
            <c:strRef>
              <c:f>'Graf 8'!$F$7</c:f>
              <c:strCache>
                <c:ptCount val="1"/>
                <c:pt idx="0">
                  <c:v>COVID-19</c:v>
                </c:pt>
              </c:strCache>
            </c:strRef>
          </c:tx>
          <c:spPr>
            <a:solidFill>
              <a:srgbClr val="5B9BD5">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8'!$G$7:$W$7</c:f>
              <c:numCache>
                <c:formatCode>#\ ##0.0</c:formatCode>
                <c:ptCount val="17"/>
                <c:pt idx="12">
                  <c:v>-10</c:v>
                </c:pt>
                <c:pt idx="13">
                  <c:v>-10</c:v>
                </c:pt>
              </c:numCache>
            </c:numRef>
          </c:val>
          <c:extLst>
            <c:ext xmlns:c16="http://schemas.microsoft.com/office/drawing/2014/chart" uri="{C3380CC4-5D6E-409C-BE32-E72D297353CC}">
              <c16:uniqueId val="{00000001-BA80-4EEE-925D-07A0A37A9505}"/>
            </c:ext>
          </c:extLst>
        </c:ser>
        <c:ser>
          <c:idx val="4"/>
          <c:order val="4"/>
          <c:tx>
            <c:strRef>
              <c:f>'Graf 8'!$F$8</c:f>
              <c:strCache>
                <c:ptCount val="1"/>
                <c:pt idx="0">
                  <c:v>Energy crisis</c:v>
                </c:pt>
              </c:strCache>
            </c:strRef>
          </c:tx>
          <c:spPr>
            <a:solidFill>
              <a:srgbClr val="D5EBF8">
                <a:alpha val="40000"/>
              </a:srgbClr>
            </a:solidFill>
            <a:ln>
              <a:noFill/>
            </a:ln>
            <a:effectLst/>
          </c:spPr>
          <c:invertIfNegative val="0"/>
          <c:cat>
            <c:numRef>
              <c:f>[83]Hárok1!$E$43:$U$43</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8'!$G$8:$W$8</c:f>
              <c:numCache>
                <c:formatCode>#\ ##0.0</c:formatCode>
                <c:ptCount val="17"/>
                <c:pt idx="14">
                  <c:v>-10</c:v>
                </c:pt>
                <c:pt idx="15">
                  <c:v>-10</c:v>
                </c:pt>
              </c:numCache>
            </c:numRef>
          </c:val>
          <c:extLst>
            <c:ext xmlns:c16="http://schemas.microsoft.com/office/drawing/2014/chart" uri="{C3380CC4-5D6E-409C-BE32-E72D297353CC}">
              <c16:uniqueId val="{00000002-BA80-4EEE-925D-07A0A37A9505}"/>
            </c:ext>
          </c:extLst>
        </c:ser>
        <c:dLbls>
          <c:showLegendKey val="0"/>
          <c:showVal val="0"/>
          <c:showCatName val="0"/>
          <c:showSerName val="0"/>
          <c:showPercent val="0"/>
          <c:showBubbleSize val="0"/>
        </c:dLbls>
        <c:gapWidth val="0"/>
        <c:overlap val="100"/>
        <c:axId val="969852016"/>
        <c:axId val="947565328"/>
      </c:barChart>
      <c:lineChart>
        <c:grouping val="standard"/>
        <c:varyColors val="0"/>
        <c:ser>
          <c:idx val="1"/>
          <c:order val="0"/>
          <c:tx>
            <c:strRef>
              <c:f>'Graf 8'!$F$3</c:f>
              <c:strCache>
                <c:ptCount val="1"/>
                <c:pt idx="0">
                  <c:v>Nominal balance</c:v>
                </c:pt>
              </c:strCache>
            </c:strRef>
          </c:tx>
          <c:spPr>
            <a:ln w="28575" cap="rnd">
              <a:solidFill>
                <a:srgbClr val="2C9ADC"/>
              </a:solidFill>
              <a:round/>
            </a:ln>
            <a:effectLst/>
          </c:spPr>
          <c:marker>
            <c:symbol val="none"/>
          </c:marker>
          <c:dLbls>
            <c:dLbl>
              <c:idx val="0"/>
              <c:layout>
                <c:manualLayout>
                  <c:x val="-2.4326476528198811E-2"/>
                  <c:y val="-5.3748299710711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80-4EEE-925D-07A0A37A9505}"/>
                </c:ext>
              </c:extLst>
            </c:dLbl>
            <c:dLbl>
              <c:idx val="3"/>
              <c:layout>
                <c:manualLayout>
                  <c:x val="-4.604877515310591E-2"/>
                  <c:y val="-5.32753718285213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80-4EEE-925D-07A0A37A9505}"/>
                </c:ext>
              </c:extLst>
            </c:dLbl>
            <c:dLbl>
              <c:idx val="5"/>
              <c:layout>
                <c:manualLayout>
                  <c:x val="-2.5604451564791898E-2"/>
                  <c:y val="5.841025346284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80-4EEE-925D-07A0A37A9505}"/>
                </c:ext>
              </c:extLst>
            </c:dLbl>
            <c:dLbl>
              <c:idx val="9"/>
              <c:layout>
                <c:manualLayout>
                  <c:x val="-7.0621427292261799E-2"/>
                  <c:y val="-2.941739946740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80-4EEE-925D-07A0A37A9505}"/>
                </c:ext>
              </c:extLst>
            </c:dLbl>
            <c:dLbl>
              <c:idx val="10"/>
              <c:layout>
                <c:manualLayout>
                  <c:x val="-3.8356543840794705E-2"/>
                  <c:y val="-3.40471674617315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80-4EEE-925D-07A0A37A9505}"/>
                </c:ext>
              </c:extLst>
            </c:dLbl>
            <c:dLbl>
              <c:idx val="11"/>
              <c:layout>
                <c:manualLayout>
                  <c:x val="-2.1262462898755725E-2"/>
                  <c:y val="-2.4078395310075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80-4EEE-925D-07A0A37A9505}"/>
                </c:ext>
              </c:extLst>
            </c:dLbl>
            <c:dLbl>
              <c:idx val="14"/>
              <c:layout>
                <c:manualLayout>
                  <c:x val="-4.6048775153105966E-2"/>
                  <c:y val="-4.8645742198891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80-4EEE-925D-07A0A37A9505}"/>
                </c:ext>
              </c:extLst>
            </c:dLbl>
            <c:dLbl>
              <c:idx val="15"/>
              <c:layout>
                <c:manualLayout>
                  <c:x val="-5.9933174110880144E-2"/>
                  <c:y val="9.646914573634543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80-4EEE-925D-07A0A37A9505}"/>
                </c:ext>
              </c:extLst>
            </c:dLbl>
            <c:dLbl>
              <c:idx val="16"/>
              <c:layout>
                <c:manualLayout>
                  <c:x val="-9.2663657263467817E-3"/>
                  <c:y val="3.8371170756940055E-2"/>
                </c:manualLayout>
              </c:layout>
              <c:spPr>
                <a:noFill/>
                <a:ln>
                  <a:solidFill>
                    <a:schemeClr val="tx1"/>
                  </a:solidFill>
                </a:ln>
                <a:effectLst/>
              </c:spPr>
              <c:txPr>
                <a:bodyPr rot="0" spcFirstLastPara="1" vertOverflow="ellipsis" vert="horz" wrap="square" anchor="ctr" anchorCtr="1"/>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80-4EEE-925D-07A0A37A9505}"/>
                </c:ext>
              </c:extLst>
            </c:dLbl>
            <c:spPr>
              <a:noFill/>
              <a:ln>
                <a:noFill/>
              </a:ln>
              <a:effectLst/>
            </c:spPr>
            <c:txPr>
              <a:bodyPr rot="0" spcFirstLastPara="1" vertOverflow="ellipsis" vert="horz" wrap="square" anchor="ctr" anchorCtr="1"/>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8'!$G$2:$W$2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8'!$G$3:$W$3</c:f>
              <c:numCache>
                <c:formatCode>#\ ##0.0</c:formatCode>
                <c:ptCount val="17"/>
                <c:pt idx="0">
                  <c:v>-2.5234210889800117</c:v>
                </c:pt>
                <c:pt idx="1">
                  <c:v>-8.1493356813289868</c:v>
                </c:pt>
                <c:pt idx="2">
                  <c:v>-7.4728436858971179</c:v>
                </c:pt>
                <c:pt idx="3">
                  <c:v>-4.3034959844312528</c:v>
                </c:pt>
                <c:pt idx="4">
                  <c:v>-4.351860603291632</c:v>
                </c:pt>
                <c:pt idx="5">
                  <c:v>-2.8779025643460541</c:v>
                </c:pt>
                <c:pt idx="6">
                  <c:v>-3.1040348048008211</c:v>
                </c:pt>
                <c:pt idx="7">
                  <c:v>-2.6650259850579303</c:v>
                </c:pt>
                <c:pt idx="8">
                  <c:v>-2.5744378617577208</c:v>
                </c:pt>
                <c:pt idx="9">
                  <c:v>-0.97963293368195348</c:v>
                </c:pt>
                <c:pt idx="10">
                  <c:v>-1.0109230637371953</c:v>
                </c:pt>
                <c:pt idx="11">
                  <c:v>-1.2073368754803431</c:v>
                </c:pt>
                <c:pt idx="12">
                  <c:v>-5.3494860822808254</c:v>
                </c:pt>
                <c:pt idx="13">
                  <c:v>-5.1820005730585974</c:v>
                </c:pt>
                <c:pt idx="14">
                  <c:v>-1.6726605737150249</c:v>
                </c:pt>
                <c:pt idx="15">
                  <c:v>-4.8934746579132851</c:v>
                </c:pt>
                <c:pt idx="16">
                  <c:v>-5.93</c:v>
                </c:pt>
              </c:numCache>
            </c:numRef>
          </c:val>
          <c:smooth val="0"/>
          <c:extLst>
            <c:ext xmlns:c16="http://schemas.microsoft.com/office/drawing/2014/chart" uri="{C3380CC4-5D6E-409C-BE32-E72D297353CC}">
              <c16:uniqueId val="{0000000C-BA80-4EEE-925D-07A0A37A9505}"/>
            </c:ext>
          </c:extLst>
        </c:ser>
        <c:ser>
          <c:idx val="2"/>
          <c:order val="1"/>
          <c:tx>
            <c:strRef>
              <c:f>'Graf 8'!$F$4</c:f>
              <c:strCache>
                <c:ptCount val="1"/>
                <c:pt idx="0">
                  <c:v>Nominal balance at budgeting</c:v>
                </c:pt>
              </c:strCache>
            </c:strRef>
          </c:tx>
          <c:spPr>
            <a:ln w="28575" cap="rnd">
              <a:noFill/>
              <a:round/>
            </a:ln>
            <a:effectLst/>
          </c:spPr>
          <c:marker>
            <c:symbol val="circle"/>
            <c:size val="5"/>
            <c:spPr>
              <a:solidFill>
                <a:schemeClr val="tx1"/>
              </a:solidFill>
              <a:ln w="9525">
                <a:solidFill>
                  <a:schemeClr val="tx1"/>
                </a:solidFill>
              </a:ln>
              <a:effectLst/>
            </c:spPr>
          </c:marker>
          <c:dPt>
            <c:idx val="0"/>
            <c:marker>
              <c:symbol val="none"/>
            </c:marker>
            <c:bubble3D val="0"/>
            <c:extLst>
              <c:ext xmlns:c16="http://schemas.microsoft.com/office/drawing/2014/chart" uri="{C3380CC4-5D6E-409C-BE32-E72D297353CC}">
                <c16:uniqueId val="{0000000D-BA80-4EEE-925D-07A0A37A9505}"/>
              </c:ext>
            </c:extLst>
          </c:dPt>
          <c:dPt>
            <c:idx val="1"/>
            <c:marker>
              <c:symbol val="none"/>
            </c:marker>
            <c:bubble3D val="0"/>
            <c:extLst>
              <c:ext xmlns:c16="http://schemas.microsoft.com/office/drawing/2014/chart" uri="{C3380CC4-5D6E-409C-BE32-E72D297353CC}">
                <c16:uniqueId val="{0000000E-BA80-4EEE-925D-07A0A37A9505}"/>
              </c:ext>
            </c:extLst>
          </c:dPt>
          <c:dPt>
            <c:idx val="2"/>
            <c:marker>
              <c:symbol val="none"/>
            </c:marker>
            <c:bubble3D val="0"/>
            <c:extLst>
              <c:ext xmlns:c16="http://schemas.microsoft.com/office/drawing/2014/chart" uri="{C3380CC4-5D6E-409C-BE32-E72D297353CC}">
                <c16:uniqueId val="{0000000F-BA80-4EEE-925D-07A0A37A9505}"/>
              </c:ext>
            </c:extLst>
          </c:dPt>
          <c:dPt>
            <c:idx val="3"/>
            <c:marker>
              <c:symbol val="none"/>
            </c:marker>
            <c:bubble3D val="0"/>
            <c:extLst>
              <c:ext xmlns:c16="http://schemas.microsoft.com/office/drawing/2014/chart" uri="{C3380CC4-5D6E-409C-BE32-E72D297353CC}">
                <c16:uniqueId val="{00000010-BA80-4EEE-925D-07A0A37A9505}"/>
              </c:ext>
            </c:extLst>
          </c:dPt>
          <c:dPt>
            <c:idx val="4"/>
            <c:marker>
              <c:symbol val="none"/>
            </c:marker>
            <c:bubble3D val="0"/>
            <c:extLst>
              <c:ext xmlns:c16="http://schemas.microsoft.com/office/drawing/2014/chart" uri="{C3380CC4-5D6E-409C-BE32-E72D297353CC}">
                <c16:uniqueId val="{00000011-BA80-4EEE-925D-07A0A37A9505}"/>
              </c:ext>
            </c:extLst>
          </c:dPt>
          <c:dPt>
            <c:idx val="5"/>
            <c:marker>
              <c:symbol val="none"/>
            </c:marker>
            <c:bubble3D val="0"/>
            <c:extLst>
              <c:ext xmlns:c16="http://schemas.microsoft.com/office/drawing/2014/chart" uri="{C3380CC4-5D6E-409C-BE32-E72D297353CC}">
                <c16:uniqueId val="{00000012-BA80-4EEE-925D-07A0A37A9505}"/>
              </c:ext>
            </c:extLst>
          </c:dPt>
          <c:dPt>
            <c:idx val="6"/>
            <c:marker>
              <c:symbol val="none"/>
            </c:marker>
            <c:bubble3D val="0"/>
            <c:extLst>
              <c:ext xmlns:c16="http://schemas.microsoft.com/office/drawing/2014/chart" uri="{C3380CC4-5D6E-409C-BE32-E72D297353CC}">
                <c16:uniqueId val="{00000013-BA80-4EEE-925D-07A0A37A9505}"/>
              </c:ext>
            </c:extLst>
          </c:dPt>
          <c:dPt>
            <c:idx val="7"/>
            <c:marker>
              <c:symbol val="none"/>
            </c:marker>
            <c:bubble3D val="0"/>
            <c:extLst>
              <c:ext xmlns:c16="http://schemas.microsoft.com/office/drawing/2014/chart" uri="{C3380CC4-5D6E-409C-BE32-E72D297353CC}">
                <c16:uniqueId val="{00000014-BA80-4EEE-925D-07A0A37A9505}"/>
              </c:ext>
            </c:extLst>
          </c:dPt>
          <c:dPt>
            <c:idx val="8"/>
            <c:marker>
              <c:symbol val="none"/>
            </c:marker>
            <c:bubble3D val="0"/>
            <c:extLst>
              <c:ext xmlns:c16="http://schemas.microsoft.com/office/drawing/2014/chart" uri="{C3380CC4-5D6E-409C-BE32-E72D297353CC}">
                <c16:uniqueId val="{00000015-BA80-4EEE-925D-07A0A37A9505}"/>
              </c:ext>
            </c:extLst>
          </c:dPt>
          <c:dPt>
            <c:idx val="9"/>
            <c:marker>
              <c:symbol val="none"/>
            </c:marker>
            <c:bubble3D val="0"/>
            <c:extLst>
              <c:ext xmlns:c16="http://schemas.microsoft.com/office/drawing/2014/chart" uri="{C3380CC4-5D6E-409C-BE32-E72D297353CC}">
                <c16:uniqueId val="{00000016-BA80-4EEE-925D-07A0A37A9505}"/>
              </c:ext>
            </c:extLst>
          </c:dPt>
          <c:dPt>
            <c:idx val="10"/>
            <c:marker>
              <c:symbol val="none"/>
            </c:marker>
            <c:bubble3D val="0"/>
            <c:extLst>
              <c:ext xmlns:c16="http://schemas.microsoft.com/office/drawing/2014/chart" uri="{C3380CC4-5D6E-409C-BE32-E72D297353CC}">
                <c16:uniqueId val="{00000017-BA80-4EEE-925D-07A0A37A9505}"/>
              </c:ext>
            </c:extLst>
          </c:dPt>
          <c:dPt>
            <c:idx val="11"/>
            <c:marker>
              <c:symbol val="none"/>
            </c:marker>
            <c:bubble3D val="0"/>
            <c:extLst>
              <c:ext xmlns:c16="http://schemas.microsoft.com/office/drawing/2014/chart" uri="{C3380CC4-5D6E-409C-BE32-E72D297353CC}">
                <c16:uniqueId val="{00000018-BA80-4EEE-925D-07A0A37A9505}"/>
              </c:ext>
            </c:extLst>
          </c:dPt>
          <c:dPt>
            <c:idx val="12"/>
            <c:marker>
              <c:symbol val="none"/>
            </c:marker>
            <c:bubble3D val="0"/>
            <c:extLst>
              <c:ext xmlns:c16="http://schemas.microsoft.com/office/drawing/2014/chart" uri="{C3380CC4-5D6E-409C-BE32-E72D297353CC}">
                <c16:uniqueId val="{00000019-BA80-4EEE-925D-07A0A37A9505}"/>
              </c:ext>
            </c:extLst>
          </c:dPt>
          <c:dPt>
            <c:idx val="13"/>
            <c:marker>
              <c:symbol val="none"/>
            </c:marker>
            <c:bubble3D val="0"/>
            <c:extLst>
              <c:ext xmlns:c16="http://schemas.microsoft.com/office/drawing/2014/chart" uri="{C3380CC4-5D6E-409C-BE32-E72D297353CC}">
                <c16:uniqueId val="{0000001A-BA80-4EEE-925D-07A0A37A9505}"/>
              </c:ext>
            </c:extLst>
          </c:dPt>
          <c:dPt>
            <c:idx val="14"/>
            <c:marker>
              <c:symbol val="none"/>
            </c:marker>
            <c:bubble3D val="0"/>
            <c:extLst>
              <c:ext xmlns:c16="http://schemas.microsoft.com/office/drawing/2014/chart" uri="{C3380CC4-5D6E-409C-BE32-E72D297353CC}">
                <c16:uniqueId val="{0000001B-BA80-4EEE-925D-07A0A37A9505}"/>
              </c:ext>
            </c:extLst>
          </c:dPt>
          <c:dPt>
            <c:idx val="15"/>
            <c:marker>
              <c:symbol val="none"/>
            </c:marker>
            <c:bubble3D val="0"/>
            <c:extLst>
              <c:ext xmlns:c16="http://schemas.microsoft.com/office/drawing/2014/chart" uri="{C3380CC4-5D6E-409C-BE32-E72D297353CC}">
                <c16:uniqueId val="{0000001C-BA80-4EEE-925D-07A0A37A9505}"/>
              </c:ext>
            </c:extLst>
          </c:dPt>
          <c:dPt>
            <c:idx val="16"/>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1D-BA80-4EEE-925D-07A0A37A9505}"/>
              </c:ext>
            </c:extLst>
          </c:dPt>
          <c:dLbls>
            <c:dLbl>
              <c:idx val="16"/>
              <c:layout>
                <c:manualLayout>
                  <c:x val="-1.9011279911075603E-2"/>
                  <c:y val="-7.5389390194838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A80-4EEE-925D-07A0A37A950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'Graf 8'!$G$2:$W$2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8'!$G$4:$W$4</c:f>
              <c:numCache>
                <c:formatCode>General</c:formatCode>
                <c:ptCount val="17"/>
                <c:pt idx="16" formatCode="#\ ##0.0">
                  <c:v>-5.97</c:v>
                </c:pt>
              </c:numCache>
            </c:numRef>
          </c:val>
          <c:smooth val="0"/>
          <c:extLst>
            <c:ext xmlns:c16="http://schemas.microsoft.com/office/drawing/2014/chart" uri="{C3380CC4-5D6E-409C-BE32-E72D297353CC}">
              <c16:uniqueId val="{0000001E-BA80-4EEE-925D-07A0A37A9505}"/>
            </c:ext>
          </c:extLst>
        </c:ser>
        <c:ser>
          <c:idx val="5"/>
          <c:order val="5"/>
          <c:tx>
            <c:strRef>
              <c:f>'Graf 8'!$F$9</c:f>
              <c:strCache>
                <c:ptCount val="1"/>
                <c:pt idx="0">
                  <c:v>Excessive deficit threshold</c:v>
                </c:pt>
              </c:strCache>
            </c:strRef>
          </c:tx>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AB54-49F2-91F2-07A215464C0C}"/>
                </c:ext>
              </c:extLst>
            </c:dLbl>
            <c:dLbl>
              <c:idx val="1"/>
              <c:delete val="1"/>
              <c:extLst>
                <c:ext xmlns:c15="http://schemas.microsoft.com/office/drawing/2012/chart" uri="{CE6537A1-D6FC-4f65-9D91-7224C49458BB}"/>
                <c:ext xmlns:c16="http://schemas.microsoft.com/office/drawing/2014/chart" uri="{C3380CC4-5D6E-409C-BE32-E72D297353CC}">
                  <c16:uniqueId val="{00000013-AB54-49F2-91F2-07A215464C0C}"/>
                </c:ext>
              </c:extLst>
            </c:dLbl>
            <c:dLbl>
              <c:idx val="2"/>
              <c:delete val="1"/>
              <c:extLst>
                <c:ext xmlns:c15="http://schemas.microsoft.com/office/drawing/2012/chart" uri="{CE6537A1-D6FC-4f65-9D91-7224C49458BB}"/>
                <c:ext xmlns:c16="http://schemas.microsoft.com/office/drawing/2014/chart" uri="{C3380CC4-5D6E-409C-BE32-E72D297353CC}">
                  <c16:uniqueId val="{00000014-AB54-49F2-91F2-07A215464C0C}"/>
                </c:ext>
              </c:extLst>
            </c:dLbl>
            <c:dLbl>
              <c:idx val="3"/>
              <c:delete val="1"/>
              <c:extLst>
                <c:ext xmlns:c15="http://schemas.microsoft.com/office/drawing/2012/chart" uri="{CE6537A1-D6FC-4f65-9D91-7224C49458BB}"/>
                <c:ext xmlns:c16="http://schemas.microsoft.com/office/drawing/2014/chart" uri="{C3380CC4-5D6E-409C-BE32-E72D297353CC}">
                  <c16:uniqueId val="{00000015-AB54-49F2-91F2-07A215464C0C}"/>
                </c:ext>
              </c:extLst>
            </c:dLbl>
            <c:dLbl>
              <c:idx val="4"/>
              <c:delete val="1"/>
              <c:extLst>
                <c:ext xmlns:c15="http://schemas.microsoft.com/office/drawing/2012/chart" uri="{CE6537A1-D6FC-4f65-9D91-7224C49458BB}"/>
                <c:ext xmlns:c16="http://schemas.microsoft.com/office/drawing/2014/chart" uri="{C3380CC4-5D6E-409C-BE32-E72D297353CC}">
                  <c16:uniqueId val="{00000016-AB54-49F2-91F2-07A215464C0C}"/>
                </c:ext>
              </c:extLst>
            </c:dLbl>
            <c:dLbl>
              <c:idx val="5"/>
              <c:delete val="1"/>
              <c:extLst>
                <c:ext xmlns:c15="http://schemas.microsoft.com/office/drawing/2012/chart" uri="{CE6537A1-D6FC-4f65-9D91-7224C49458BB}"/>
                <c:ext xmlns:c16="http://schemas.microsoft.com/office/drawing/2014/chart" uri="{C3380CC4-5D6E-409C-BE32-E72D297353CC}">
                  <c16:uniqueId val="{00000017-AB54-49F2-91F2-07A215464C0C}"/>
                </c:ext>
              </c:extLst>
            </c:dLbl>
            <c:dLbl>
              <c:idx val="6"/>
              <c:delete val="1"/>
              <c:extLst>
                <c:ext xmlns:c15="http://schemas.microsoft.com/office/drawing/2012/chart" uri="{CE6537A1-D6FC-4f65-9D91-7224C49458BB}"/>
                <c:ext xmlns:c16="http://schemas.microsoft.com/office/drawing/2014/chart" uri="{C3380CC4-5D6E-409C-BE32-E72D297353CC}">
                  <c16:uniqueId val="{00000018-AB54-49F2-91F2-07A215464C0C}"/>
                </c:ext>
              </c:extLst>
            </c:dLbl>
            <c:dLbl>
              <c:idx val="7"/>
              <c:delete val="1"/>
              <c:extLst>
                <c:ext xmlns:c15="http://schemas.microsoft.com/office/drawing/2012/chart" uri="{CE6537A1-D6FC-4f65-9D91-7224C49458BB}"/>
                <c:ext xmlns:c16="http://schemas.microsoft.com/office/drawing/2014/chart" uri="{C3380CC4-5D6E-409C-BE32-E72D297353CC}">
                  <c16:uniqueId val="{00000019-AB54-49F2-91F2-07A215464C0C}"/>
                </c:ext>
              </c:extLst>
            </c:dLbl>
            <c:dLbl>
              <c:idx val="8"/>
              <c:delete val="1"/>
              <c:extLst>
                <c:ext xmlns:c15="http://schemas.microsoft.com/office/drawing/2012/chart" uri="{CE6537A1-D6FC-4f65-9D91-7224C49458BB}"/>
                <c:ext xmlns:c16="http://schemas.microsoft.com/office/drawing/2014/chart" uri="{C3380CC4-5D6E-409C-BE32-E72D297353CC}">
                  <c16:uniqueId val="{0000001A-AB54-49F2-91F2-07A215464C0C}"/>
                </c:ext>
              </c:extLst>
            </c:dLbl>
            <c:dLbl>
              <c:idx val="9"/>
              <c:delete val="1"/>
              <c:extLst>
                <c:ext xmlns:c15="http://schemas.microsoft.com/office/drawing/2012/chart" uri="{CE6537A1-D6FC-4f65-9D91-7224C49458BB}"/>
                <c:ext xmlns:c16="http://schemas.microsoft.com/office/drawing/2014/chart" uri="{C3380CC4-5D6E-409C-BE32-E72D297353CC}">
                  <c16:uniqueId val="{0000001B-AB54-49F2-91F2-07A215464C0C}"/>
                </c:ext>
              </c:extLst>
            </c:dLbl>
            <c:dLbl>
              <c:idx val="10"/>
              <c:delete val="1"/>
              <c:extLst>
                <c:ext xmlns:c15="http://schemas.microsoft.com/office/drawing/2012/chart" uri="{CE6537A1-D6FC-4f65-9D91-7224C49458BB}"/>
                <c:ext xmlns:c16="http://schemas.microsoft.com/office/drawing/2014/chart" uri="{C3380CC4-5D6E-409C-BE32-E72D297353CC}">
                  <c16:uniqueId val="{0000001C-AB54-49F2-91F2-07A215464C0C}"/>
                </c:ext>
              </c:extLst>
            </c:dLbl>
            <c:dLbl>
              <c:idx val="11"/>
              <c:delete val="1"/>
              <c:extLst>
                <c:ext xmlns:c15="http://schemas.microsoft.com/office/drawing/2012/chart" uri="{CE6537A1-D6FC-4f65-9D91-7224C49458BB}"/>
                <c:ext xmlns:c16="http://schemas.microsoft.com/office/drawing/2014/chart" uri="{C3380CC4-5D6E-409C-BE32-E72D297353CC}">
                  <c16:uniqueId val="{0000001D-AB54-49F2-91F2-07A215464C0C}"/>
                </c:ext>
              </c:extLst>
            </c:dLbl>
            <c:dLbl>
              <c:idx val="12"/>
              <c:delete val="1"/>
              <c:extLst>
                <c:ext xmlns:c15="http://schemas.microsoft.com/office/drawing/2012/chart" uri="{CE6537A1-D6FC-4f65-9D91-7224C49458BB}"/>
                <c:ext xmlns:c16="http://schemas.microsoft.com/office/drawing/2014/chart" uri="{C3380CC4-5D6E-409C-BE32-E72D297353CC}">
                  <c16:uniqueId val="{0000001E-AB54-49F2-91F2-07A215464C0C}"/>
                </c:ext>
              </c:extLst>
            </c:dLbl>
            <c:dLbl>
              <c:idx val="13"/>
              <c:delete val="1"/>
              <c:extLst>
                <c:ext xmlns:c15="http://schemas.microsoft.com/office/drawing/2012/chart" uri="{CE6537A1-D6FC-4f65-9D91-7224C49458BB}"/>
                <c:ext xmlns:c16="http://schemas.microsoft.com/office/drawing/2014/chart" uri="{C3380CC4-5D6E-409C-BE32-E72D297353CC}">
                  <c16:uniqueId val="{0000001F-AB54-49F2-91F2-07A215464C0C}"/>
                </c:ext>
              </c:extLst>
            </c:dLbl>
            <c:dLbl>
              <c:idx val="14"/>
              <c:delete val="1"/>
              <c:extLst>
                <c:ext xmlns:c15="http://schemas.microsoft.com/office/drawing/2012/chart" uri="{CE6537A1-D6FC-4f65-9D91-7224C49458BB}"/>
                <c:ext xmlns:c16="http://schemas.microsoft.com/office/drawing/2014/chart" uri="{C3380CC4-5D6E-409C-BE32-E72D297353CC}">
                  <c16:uniqueId val="{00000020-AB54-49F2-91F2-07A215464C0C}"/>
                </c:ext>
              </c:extLst>
            </c:dLbl>
            <c:dLbl>
              <c:idx val="15"/>
              <c:delete val="1"/>
              <c:extLst>
                <c:ext xmlns:c15="http://schemas.microsoft.com/office/drawing/2012/chart" uri="{CE6537A1-D6FC-4f65-9D91-7224C49458BB}"/>
                <c:ext xmlns:c16="http://schemas.microsoft.com/office/drawing/2014/chart" uri="{C3380CC4-5D6E-409C-BE32-E72D297353CC}">
                  <c16:uniqueId val="{00000021-AB54-49F2-91F2-07A215464C0C}"/>
                </c:ext>
              </c:extLst>
            </c:dLbl>
            <c:dLbl>
              <c:idx val="1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extLst>
                <c:ext xmlns:c16="http://schemas.microsoft.com/office/drawing/2014/chart" uri="{C3380CC4-5D6E-409C-BE32-E72D297353CC}">
                  <c16:uniqueId val="{00000022-AB54-49F2-91F2-07A215464C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8'!$G$9:$W$9</c:f>
              <c:numCache>
                <c:formatCode>#\ ##0.0</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val>
          <c:smooth val="0"/>
          <c:extLst>
            <c:ext xmlns:c16="http://schemas.microsoft.com/office/drawing/2014/chart" uri="{C3380CC4-5D6E-409C-BE32-E72D297353CC}">
              <c16:uniqueId val="{00000011-AB54-49F2-91F2-07A215464C0C}"/>
            </c:ext>
          </c:extLst>
        </c:ser>
        <c:dLbls>
          <c:showLegendKey val="0"/>
          <c:showVal val="0"/>
          <c:showCatName val="0"/>
          <c:showSerName val="0"/>
          <c:showPercent val="0"/>
          <c:showBubbleSize val="0"/>
        </c:dLbls>
        <c:marker val="1"/>
        <c:smooth val="0"/>
        <c:axId val="969852016"/>
        <c:axId val="947565328"/>
      </c:lineChart>
      <c:catAx>
        <c:axId val="969852016"/>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947565328"/>
        <c:crosses val="autoZero"/>
        <c:auto val="1"/>
        <c:lblAlgn val="ctr"/>
        <c:lblOffset val="100"/>
        <c:noMultiLvlLbl val="0"/>
      </c:catAx>
      <c:valAx>
        <c:axId val="947565328"/>
        <c:scaling>
          <c:orientation val="minMax"/>
          <c:max val="0"/>
          <c:min val="-10"/>
        </c:scaling>
        <c:delete val="0"/>
        <c:axPos val="l"/>
        <c:majorGridlines>
          <c:spPr>
            <a:ln w="3175" cap="flat" cmpd="sng" algn="ctr">
              <a:solidFill>
                <a:srgbClr val="676868">
                  <a:alpha val="25000"/>
                </a:srgbClr>
              </a:solidFill>
              <a:prstDash val="sysDot"/>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969852016"/>
        <c:crosses val="autoZero"/>
        <c:crossBetween val="between"/>
        <c:majorUnit val="2"/>
      </c:valAx>
      <c:spPr>
        <a:noFill/>
        <a:ln>
          <a:noFill/>
        </a:ln>
        <a:effectLst/>
      </c:spPr>
    </c:plotArea>
    <c:legend>
      <c:legendPos val="b"/>
      <c:legendEntry>
        <c:idx val="0"/>
        <c:delete val="1"/>
      </c:legendEntry>
      <c:legendEntry>
        <c:idx val="1"/>
        <c:delete val="1"/>
      </c:legendEntry>
      <c:legendEntry>
        <c:idx val="2"/>
        <c:delete val="1"/>
      </c:legendEntry>
      <c:layout>
        <c:manualLayout>
          <c:xMode val="edge"/>
          <c:yMode val="edge"/>
          <c:x val="0.21182965737103762"/>
          <c:y val="0.56161503534685897"/>
          <c:w val="0.29192941442184689"/>
          <c:h val="0.136681801636109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9'!$C$6</c:f>
              <c:strCache>
                <c:ptCount val="1"/>
                <c:pt idx="0">
                  <c:v>DPFO zč</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9'!$D$5</c:f>
              <c:numCache>
                <c:formatCode>General</c:formatCode>
                <c:ptCount val="1"/>
                <c:pt idx="0">
                  <c:v>2023</c:v>
                </c:pt>
              </c:numCache>
            </c:numRef>
          </c:cat>
          <c:val>
            <c:numRef>
              <c:f>'Graf 9'!$D$6</c:f>
              <c:numCache>
                <c:formatCode>0.0</c:formatCode>
                <c:ptCount val="1"/>
                <c:pt idx="0">
                  <c:v>1.3289880153174953</c:v>
                </c:pt>
              </c:numCache>
            </c:numRef>
          </c:val>
          <c:extLst>
            <c:ext xmlns:c16="http://schemas.microsoft.com/office/drawing/2014/chart" uri="{C3380CC4-5D6E-409C-BE32-E72D297353CC}">
              <c16:uniqueId val="{00000000-7D3A-458E-8D97-6D7CF4B632A2}"/>
            </c:ext>
          </c:extLst>
        </c:ser>
        <c:ser>
          <c:idx val="1"/>
          <c:order val="1"/>
          <c:tx>
            <c:strRef>
              <c:f>'Graf 9'!$C$7</c:f>
              <c:strCache>
                <c:ptCount val="1"/>
                <c:pt idx="0">
                  <c:v>DPPO</c:v>
                </c:pt>
              </c:strCache>
            </c:strRef>
          </c:tx>
          <c:spPr>
            <a:solidFill>
              <a:srgbClr val="5B9BD5"/>
            </a:solidFill>
          </c:spPr>
          <c:invertIfNegative val="0"/>
          <c:cat>
            <c:numRef>
              <c:f>'Graf 9'!$D$5</c:f>
              <c:numCache>
                <c:formatCode>General</c:formatCode>
                <c:ptCount val="1"/>
                <c:pt idx="0">
                  <c:v>2023</c:v>
                </c:pt>
              </c:numCache>
            </c:numRef>
          </c:cat>
          <c:val>
            <c:numRef>
              <c:f>'Graf 9'!$D$7</c:f>
              <c:numCache>
                <c:formatCode>0.0</c:formatCode>
                <c:ptCount val="1"/>
                <c:pt idx="0">
                  <c:v>0.97779596215778453</c:v>
                </c:pt>
              </c:numCache>
            </c:numRef>
          </c:val>
          <c:extLst>
            <c:ext xmlns:c16="http://schemas.microsoft.com/office/drawing/2014/chart" uri="{C3380CC4-5D6E-409C-BE32-E72D297353CC}">
              <c16:uniqueId val="{00000002-7D3A-458E-8D97-6D7CF4B632A2}"/>
            </c:ext>
          </c:extLst>
        </c:ser>
        <c:ser>
          <c:idx val="8"/>
          <c:order val="2"/>
          <c:tx>
            <c:strRef>
              <c:f>'Graf 9'!$C$8</c:f>
              <c:strCache>
                <c:ptCount val="1"/>
                <c:pt idx="0">
                  <c:v>DPH</c:v>
                </c:pt>
              </c:strCache>
            </c:strRef>
          </c:tx>
          <c:spPr>
            <a:solidFill>
              <a:sysClr val="window" lastClr="FFFFFF">
                <a:lumMod val="50000"/>
              </a:sys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9'!$D$5</c:f>
              <c:numCache>
                <c:formatCode>General</c:formatCode>
                <c:ptCount val="1"/>
                <c:pt idx="0">
                  <c:v>2023</c:v>
                </c:pt>
              </c:numCache>
            </c:numRef>
          </c:cat>
          <c:val>
            <c:numRef>
              <c:f>'Graf 9'!$D$8</c:f>
              <c:numCache>
                <c:formatCode>0.0</c:formatCode>
                <c:ptCount val="1"/>
                <c:pt idx="0">
                  <c:v>3.8564613425815417</c:v>
                </c:pt>
              </c:numCache>
            </c:numRef>
          </c:val>
          <c:extLst>
            <c:ext xmlns:c16="http://schemas.microsoft.com/office/drawing/2014/chart" uri="{C3380CC4-5D6E-409C-BE32-E72D297353CC}">
              <c16:uniqueId val="{00000003-7D3A-458E-8D97-6D7CF4B632A2}"/>
            </c:ext>
          </c:extLst>
        </c:ser>
        <c:ser>
          <c:idx val="3"/>
          <c:order val="3"/>
          <c:tx>
            <c:strRef>
              <c:f>'Graf 9'!$C$9</c:f>
              <c:strCache>
                <c:ptCount val="1"/>
                <c:pt idx="0">
                  <c:v>Sociálne a zdravotné odvody</c:v>
                </c:pt>
              </c:strCache>
            </c:strRef>
          </c:tx>
          <c:spPr>
            <a:solidFill>
              <a:srgbClr val="2C9ADC">
                <a:lumMod val="20000"/>
                <a:lumOff val="8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9'!$D$5</c:f>
              <c:numCache>
                <c:formatCode>General</c:formatCode>
                <c:ptCount val="1"/>
                <c:pt idx="0">
                  <c:v>2023</c:v>
                </c:pt>
              </c:numCache>
            </c:numRef>
          </c:cat>
          <c:val>
            <c:numRef>
              <c:f>'Graf 9'!$D$9</c:f>
              <c:numCache>
                <c:formatCode>0.0</c:formatCode>
                <c:ptCount val="1"/>
                <c:pt idx="0">
                  <c:v>3.3090076139122502</c:v>
                </c:pt>
              </c:numCache>
            </c:numRef>
          </c:val>
          <c:extLst>
            <c:ext xmlns:c16="http://schemas.microsoft.com/office/drawing/2014/chart" uri="{C3380CC4-5D6E-409C-BE32-E72D297353CC}">
              <c16:uniqueId val="{00000004-7D3A-458E-8D97-6D7CF4B632A2}"/>
            </c:ext>
          </c:extLst>
        </c:ser>
        <c:ser>
          <c:idx val="6"/>
          <c:order val="4"/>
          <c:tx>
            <c:strRef>
              <c:f>'Graf 9'!$C$10</c:f>
              <c:strCache>
                <c:ptCount val="1"/>
                <c:pt idx="0">
                  <c:v>Solidárny príspevok </c:v>
                </c:pt>
              </c:strCache>
            </c:strRef>
          </c:tx>
          <c:spPr>
            <a:solidFill>
              <a:sysClr val="windowText" lastClr="000000">
                <a:lumMod val="65000"/>
                <a:lumOff val="35000"/>
              </a:sysClr>
            </a:solidFill>
          </c:spPr>
          <c:invertIfNegative val="0"/>
          <c:val>
            <c:numRef>
              <c:f>'Graf 9'!$D$10</c:f>
              <c:numCache>
                <c:formatCode>0.0</c:formatCode>
                <c:ptCount val="1"/>
                <c:pt idx="0">
                  <c:v>-0.29416712466574302</c:v>
                </c:pt>
              </c:numCache>
            </c:numRef>
          </c:val>
          <c:extLst>
            <c:ext xmlns:c16="http://schemas.microsoft.com/office/drawing/2014/chart" uri="{C3380CC4-5D6E-409C-BE32-E72D297353CC}">
              <c16:uniqueId val="{00000001-BD19-4F9D-8801-D112FE86521E}"/>
            </c:ext>
          </c:extLst>
        </c:ser>
        <c:ser>
          <c:idx val="7"/>
          <c:order val="5"/>
          <c:tx>
            <c:strRef>
              <c:f>'Graf 9'!$C$11</c:f>
              <c:strCache>
                <c:ptCount val="1"/>
                <c:pt idx="0">
                  <c:v>Ostatné</c:v>
                </c:pt>
              </c:strCache>
            </c:strRef>
          </c:tx>
          <c:invertIfNegative val="0"/>
          <c:val>
            <c:numRef>
              <c:f>'Graf 9'!$D$11</c:f>
              <c:numCache>
                <c:formatCode>0.0</c:formatCode>
                <c:ptCount val="1"/>
                <c:pt idx="0">
                  <c:v>0.87117738612485596</c:v>
                </c:pt>
              </c:numCache>
            </c:numRef>
          </c:val>
          <c:extLst>
            <c:ext xmlns:c16="http://schemas.microsoft.com/office/drawing/2014/chart" uri="{C3380CC4-5D6E-409C-BE32-E72D297353CC}">
              <c16:uniqueId val="{00000002-BD19-4F9D-8801-D112FE86521E}"/>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6"/>
          <c:tx>
            <c:strRef>
              <c:f>'Graf 9'!$C$12</c:f>
              <c:strCache>
                <c:ptCount val="1"/>
                <c:pt idx="0">
                  <c:v>Spolu</c:v>
                </c:pt>
              </c:strCache>
            </c:strRef>
          </c:tx>
          <c:spPr>
            <a:ln>
              <a:noFill/>
            </a:ln>
          </c:spPr>
          <c:marker>
            <c:symbol val="circle"/>
            <c:size val="5"/>
            <c:spPr>
              <a:solidFill>
                <a:sysClr val="windowText" lastClr="000000"/>
              </a:solidFill>
              <a:ln>
                <a:solidFill>
                  <a:sysClr val="windowText" lastClr="000000"/>
                </a:solidFill>
              </a:ln>
            </c:spPr>
          </c:marker>
          <c:dLbls>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9'!$D$5</c:f>
              <c:numCache>
                <c:formatCode>General</c:formatCode>
                <c:ptCount val="1"/>
                <c:pt idx="0">
                  <c:v>2023</c:v>
                </c:pt>
              </c:numCache>
            </c:numRef>
          </c:cat>
          <c:val>
            <c:numRef>
              <c:f>'Graf 9'!$D$12</c:f>
              <c:numCache>
                <c:formatCode>0.0</c:formatCode>
                <c:ptCount val="1"/>
                <c:pt idx="0">
                  <c:v>10.049263195428182</c:v>
                </c:pt>
              </c:numCache>
            </c:numRef>
          </c:val>
          <c:smooth val="0"/>
          <c:extLst>
            <c:ext xmlns:c16="http://schemas.microsoft.com/office/drawing/2014/chart" uri="{C3380CC4-5D6E-409C-BE32-E72D297353CC}">
              <c16:uniqueId val="{00000005-7D3A-458E-8D97-6D7CF4B632A2}"/>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28606320775664273"/>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9'!$L$6</c:f>
              <c:strCache>
                <c:ptCount val="1"/>
                <c:pt idx="0">
                  <c:v>PIT dep.activity</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9'!$M$5</c:f>
              <c:numCache>
                <c:formatCode>General</c:formatCode>
                <c:ptCount val="1"/>
                <c:pt idx="0">
                  <c:v>2023</c:v>
                </c:pt>
              </c:numCache>
            </c:numRef>
          </c:cat>
          <c:val>
            <c:numRef>
              <c:f>'Graf 9'!$M$6</c:f>
              <c:numCache>
                <c:formatCode>0.0</c:formatCode>
                <c:ptCount val="1"/>
                <c:pt idx="0">
                  <c:v>1.3289880153174953</c:v>
                </c:pt>
              </c:numCache>
            </c:numRef>
          </c:val>
          <c:extLst>
            <c:ext xmlns:c16="http://schemas.microsoft.com/office/drawing/2014/chart" uri="{C3380CC4-5D6E-409C-BE32-E72D297353CC}">
              <c16:uniqueId val="{00000000-6B87-4FE0-AEE7-EC6D3D24B33C}"/>
            </c:ext>
          </c:extLst>
        </c:ser>
        <c:ser>
          <c:idx val="1"/>
          <c:order val="1"/>
          <c:tx>
            <c:strRef>
              <c:f>'Graf 9'!$L$7</c:f>
              <c:strCache>
                <c:ptCount val="1"/>
                <c:pt idx="0">
                  <c:v>CIT</c:v>
                </c:pt>
              </c:strCache>
            </c:strRef>
          </c:tx>
          <c:spPr>
            <a:solidFill>
              <a:srgbClr val="5B9BD5"/>
            </a:solidFill>
          </c:spPr>
          <c:invertIfNegative val="0"/>
          <c:cat>
            <c:numRef>
              <c:f>'Graf 9'!$M$5</c:f>
              <c:numCache>
                <c:formatCode>General</c:formatCode>
                <c:ptCount val="1"/>
                <c:pt idx="0">
                  <c:v>2023</c:v>
                </c:pt>
              </c:numCache>
            </c:numRef>
          </c:cat>
          <c:val>
            <c:numRef>
              <c:f>'Graf 9'!$M$7</c:f>
              <c:numCache>
                <c:formatCode>0.0</c:formatCode>
                <c:ptCount val="1"/>
                <c:pt idx="0">
                  <c:v>0.97779596215778453</c:v>
                </c:pt>
              </c:numCache>
            </c:numRef>
          </c:val>
          <c:extLst>
            <c:ext xmlns:c16="http://schemas.microsoft.com/office/drawing/2014/chart" uri="{C3380CC4-5D6E-409C-BE32-E72D297353CC}">
              <c16:uniqueId val="{00000001-6B87-4FE0-AEE7-EC6D3D24B33C}"/>
            </c:ext>
          </c:extLst>
        </c:ser>
        <c:ser>
          <c:idx val="8"/>
          <c:order val="2"/>
          <c:tx>
            <c:strRef>
              <c:f>'Graf 9'!$L$8</c:f>
              <c:strCache>
                <c:ptCount val="1"/>
                <c:pt idx="0">
                  <c:v>VAT</c:v>
                </c:pt>
              </c:strCache>
            </c:strRef>
          </c:tx>
          <c:spPr>
            <a:solidFill>
              <a:sysClr val="window" lastClr="FFFFFF">
                <a:lumMod val="50000"/>
              </a:sys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9'!$M$5</c:f>
              <c:numCache>
                <c:formatCode>General</c:formatCode>
                <c:ptCount val="1"/>
                <c:pt idx="0">
                  <c:v>2023</c:v>
                </c:pt>
              </c:numCache>
            </c:numRef>
          </c:cat>
          <c:val>
            <c:numRef>
              <c:f>'Graf 9'!$M$8</c:f>
              <c:numCache>
                <c:formatCode>0.0</c:formatCode>
                <c:ptCount val="1"/>
                <c:pt idx="0">
                  <c:v>3.8564613425815417</c:v>
                </c:pt>
              </c:numCache>
            </c:numRef>
          </c:val>
          <c:extLst>
            <c:ext xmlns:c16="http://schemas.microsoft.com/office/drawing/2014/chart" uri="{C3380CC4-5D6E-409C-BE32-E72D297353CC}">
              <c16:uniqueId val="{00000002-6B87-4FE0-AEE7-EC6D3D24B33C}"/>
            </c:ext>
          </c:extLst>
        </c:ser>
        <c:ser>
          <c:idx val="3"/>
          <c:order val="3"/>
          <c:tx>
            <c:strRef>
              <c:f>'Graf 9'!$L$9</c:f>
              <c:strCache>
                <c:ptCount val="1"/>
                <c:pt idx="0">
                  <c:v>Social and health contributions</c:v>
                </c:pt>
              </c:strCache>
            </c:strRef>
          </c:tx>
          <c:spPr>
            <a:solidFill>
              <a:srgbClr val="2C9ADC">
                <a:lumMod val="20000"/>
                <a:lumOff val="8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9'!$M$5</c:f>
              <c:numCache>
                <c:formatCode>General</c:formatCode>
                <c:ptCount val="1"/>
                <c:pt idx="0">
                  <c:v>2023</c:v>
                </c:pt>
              </c:numCache>
            </c:numRef>
          </c:cat>
          <c:val>
            <c:numRef>
              <c:f>'Graf 9'!$M$9</c:f>
              <c:numCache>
                <c:formatCode>0.0</c:formatCode>
                <c:ptCount val="1"/>
                <c:pt idx="0">
                  <c:v>3.3090076139122502</c:v>
                </c:pt>
              </c:numCache>
            </c:numRef>
          </c:val>
          <c:extLst>
            <c:ext xmlns:c16="http://schemas.microsoft.com/office/drawing/2014/chart" uri="{C3380CC4-5D6E-409C-BE32-E72D297353CC}">
              <c16:uniqueId val="{00000003-6B87-4FE0-AEE7-EC6D3D24B33C}"/>
            </c:ext>
          </c:extLst>
        </c:ser>
        <c:ser>
          <c:idx val="6"/>
          <c:order val="4"/>
          <c:tx>
            <c:strRef>
              <c:f>'Graf 9'!$L$10</c:f>
              <c:strCache>
                <c:ptCount val="1"/>
                <c:pt idx="0">
                  <c:v>Solidary levy</c:v>
                </c:pt>
              </c:strCache>
            </c:strRef>
          </c:tx>
          <c:spPr>
            <a:solidFill>
              <a:sysClr val="windowText" lastClr="000000">
                <a:lumMod val="65000"/>
                <a:lumOff val="35000"/>
              </a:sysClr>
            </a:solidFill>
          </c:spPr>
          <c:invertIfNegative val="0"/>
          <c:cat>
            <c:numRef>
              <c:f>'Graf 9'!$M$5</c:f>
              <c:numCache>
                <c:formatCode>General</c:formatCode>
                <c:ptCount val="1"/>
                <c:pt idx="0">
                  <c:v>2023</c:v>
                </c:pt>
              </c:numCache>
            </c:numRef>
          </c:cat>
          <c:val>
            <c:numRef>
              <c:f>'Graf 9'!$M$10</c:f>
              <c:numCache>
                <c:formatCode>0.0</c:formatCode>
                <c:ptCount val="1"/>
                <c:pt idx="0">
                  <c:v>-0.29416712466574302</c:v>
                </c:pt>
              </c:numCache>
            </c:numRef>
          </c:val>
          <c:extLst>
            <c:ext xmlns:c16="http://schemas.microsoft.com/office/drawing/2014/chart" uri="{C3380CC4-5D6E-409C-BE32-E72D297353CC}">
              <c16:uniqueId val="{00000004-6B87-4FE0-AEE7-EC6D3D24B33C}"/>
            </c:ext>
          </c:extLst>
        </c:ser>
        <c:ser>
          <c:idx val="7"/>
          <c:order val="5"/>
          <c:tx>
            <c:strRef>
              <c:f>'Graf 9'!$L$11</c:f>
              <c:strCache>
                <c:ptCount val="1"/>
                <c:pt idx="0">
                  <c:v>Other</c:v>
                </c:pt>
              </c:strCache>
            </c:strRef>
          </c:tx>
          <c:invertIfNegative val="0"/>
          <c:cat>
            <c:numRef>
              <c:f>'Graf 9'!$M$5</c:f>
              <c:numCache>
                <c:formatCode>General</c:formatCode>
                <c:ptCount val="1"/>
                <c:pt idx="0">
                  <c:v>2023</c:v>
                </c:pt>
              </c:numCache>
            </c:numRef>
          </c:cat>
          <c:val>
            <c:numRef>
              <c:f>'Graf 9'!$M$11</c:f>
              <c:numCache>
                <c:formatCode>0.0</c:formatCode>
                <c:ptCount val="1"/>
                <c:pt idx="0">
                  <c:v>0.87117738612485596</c:v>
                </c:pt>
              </c:numCache>
            </c:numRef>
          </c:val>
          <c:extLst>
            <c:ext xmlns:c16="http://schemas.microsoft.com/office/drawing/2014/chart" uri="{C3380CC4-5D6E-409C-BE32-E72D297353CC}">
              <c16:uniqueId val="{00000005-6B87-4FE0-AEE7-EC6D3D24B33C}"/>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6"/>
          <c:tx>
            <c:strRef>
              <c:f>'Graf 9'!$L$12</c:f>
              <c:strCache>
                <c:ptCount val="1"/>
                <c:pt idx="0">
                  <c:v>Total</c:v>
                </c:pt>
              </c:strCache>
            </c:strRef>
          </c:tx>
          <c:spPr>
            <a:ln>
              <a:noFill/>
            </a:ln>
          </c:spPr>
          <c:marker>
            <c:symbol val="circle"/>
            <c:size val="5"/>
            <c:spPr>
              <a:solidFill>
                <a:sysClr val="windowText" lastClr="000000"/>
              </a:solidFill>
              <a:ln>
                <a:solidFill>
                  <a:sysClr val="windowText" lastClr="000000"/>
                </a:solidFill>
              </a:ln>
            </c:spPr>
          </c:marker>
          <c:dLbls>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9'!$M$5</c:f>
              <c:numCache>
                <c:formatCode>General</c:formatCode>
                <c:ptCount val="1"/>
                <c:pt idx="0">
                  <c:v>2023</c:v>
                </c:pt>
              </c:numCache>
            </c:numRef>
          </c:cat>
          <c:val>
            <c:numRef>
              <c:f>'Graf 9'!$M$12</c:f>
              <c:numCache>
                <c:formatCode>0.0</c:formatCode>
                <c:ptCount val="1"/>
                <c:pt idx="0">
                  <c:v>10.049263195428182</c:v>
                </c:pt>
              </c:numCache>
            </c:numRef>
          </c:val>
          <c:smooth val="0"/>
          <c:extLst>
            <c:ext xmlns:c16="http://schemas.microsoft.com/office/drawing/2014/chart" uri="{C3380CC4-5D6E-409C-BE32-E72D297353CC}">
              <c16:uniqueId val="{00000006-6B87-4FE0-AEE7-EC6D3D24B33C}"/>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28606320775664273"/>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10'!$D$6</c:f>
              <c:strCache>
                <c:ptCount val="1"/>
                <c:pt idx="0">
                  <c:v>makroekonomické ukazovatele</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10'!$E$5</c:f>
              <c:numCache>
                <c:formatCode>General</c:formatCode>
                <c:ptCount val="1"/>
                <c:pt idx="0">
                  <c:v>2023</c:v>
                </c:pt>
              </c:numCache>
            </c:numRef>
          </c:cat>
          <c:val>
            <c:numRef>
              <c:f>'Graf 10'!$E$6</c:f>
              <c:numCache>
                <c:formatCode>0.0</c:formatCode>
                <c:ptCount val="1"/>
                <c:pt idx="0">
                  <c:v>9.5441534185492021</c:v>
                </c:pt>
              </c:numCache>
            </c:numRef>
          </c:val>
          <c:extLst>
            <c:ext xmlns:c16="http://schemas.microsoft.com/office/drawing/2014/chart" uri="{C3380CC4-5D6E-409C-BE32-E72D297353CC}">
              <c16:uniqueId val="{00000000-F5E5-4928-8120-577A669D0A06}"/>
            </c:ext>
          </c:extLst>
        </c:ser>
        <c:ser>
          <c:idx val="1"/>
          <c:order val="1"/>
          <c:tx>
            <c:strRef>
              <c:f>'Graf 10'!$D$7</c:f>
              <c:strCache>
                <c:ptCount val="1"/>
                <c:pt idx="0">
                  <c:v>efektívna daňová sadzba</c:v>
                </c:pt>
              </c:strCache>
            </c:strRef>
          </c:tx>
          <c:spPr>
            <a:solidFill>
              <a:srgbClr val="5B9BD5"/>
            </a:solidFill>
          </c:spPr>
          <c:invertIfNegative val="0"/>
          <c:cat>
            <c:numRef>
              <c:f>'Graf 10'!$E$5</c:f>
              <c:numCache>
                <c:formatCode>General</c:formatCode>
                <c:ptCount val="1"/>
                <c:pt idx="0">
                  <c:v>2023</c:v>
                </c:pt>
              </c:numCache>
            </c:numRef>
          </c:cat>
          <c:val>
            <c:numRef>
              <c:f>'Graf 10'!$E$7</c:f>
              <c:numCache>
                <c:formatCode>0.0</c:formatCode>
                <c:ptCount val="1"/>
                <c:pt idx="0">
                  <c:v>-0.80867608037001792</c:v>
                </c:pt>
              </c:numCache>
            </c:numRef>
          </c:val>
          <c:extLst>
            <c:ext xmlns:c16="http://schemas.microsoft.com/office/drawing/2014/chart" uri="{C3380CC4-5D6E-409C-BE32-E72D297353CC}">
              <c16:uniqueId val="{00000001-F5E5-4928-8120-577A669D0A06}"/>
            </c:ext>
          </c:extLst>
        </c:ser>
        <c:ser>
          <c:idx val="8"/>
          <c:order val="2"/>
          <c:tx>
            <c:strRef>
              <c:f>'Graf 10'!$D$8</c:f>
              <c:strCache>
                <c:ptCount val="1"/>
                <c:pt idx="0">
                  <c:v>legislatíva</c:v>
                </c:pt>
              </c:strCache>
            </c:strRef>
          </c:tx>
          <c:spPr>
            <a:solidFill>
              <a:sysClr val="window" lastClr="FFFFFF">
                <a:lumMod val="50000"/>
              </a:sysClr>
            </a:solidFill>
          </c:spPr>
          <c:invertIfNegative val="0"/>
          <c:cat>
            <c:numRef>
              <c:f>'Graf 10'!$E$5</c:f>
              <c:numCache>
                <c:formatCode>General</c:formatCode>
                <c:ptCount val="1"/>
                <c:pt idx="0">
                  <c:v>2023</c:v>
                </c:pt>
              </c:numCache>
            </c:numRef>
          </c:cat>
          <c:val>
            <c:numRef>
              <c:f>'Graf 10'!$E$8</c:f>
              <c:numCache>
                <c:formatCode>0.0</c:formatCode>
                <c:ptCount val="1"/>
                <c:pt idx="0">
                  <c:v>-0.35690837428921635</c:v>
                </c:pt>
              </c:numCache>
            </c:numRef>
          </c:val>
          <c:extLst>
            <c:ext xmlns:c16="http://schemas.microsoft.com/office/drawing/2014/chart" uri="{C3380CC4-5D6E-409C-BE32-E72D297353CC}">
              <c16:uniqueId val="{00000002-F5E5-4928-8120-577A669D0A06}"/>
            </c:ext>
          </c:extLst>
        </c:ser>
        <c:ser>
          <c:idx val="3"/>
          <c:order val="3"/>
          <c:tx>
            <c:strRef>
              <c:f>'Graf 10'!$D$9</c:f>
              <c:strCache>
                <c:ptCount val="1"/>
                <c:pt idx="0">
                  <c:v>jednorazové faktory</c:v>
                </c:pt>
              </c:strCache>
            </c:strRef>
          </c:tx>
          <c:spPr>
            <a:solidFill>
              <a:srgbClr val="2C9ADC">
                <a:lumMod val="20000"/>
                <a:lumOff val="80000"/>
              </a:srgbClr>
            </a:solidFill>
          </c:spPr>
          <c:invertIfNegative val="0"/>
          <c:cat>
            <c:numRef>
              <c:f>'Graf 10'!$E$5</c:f>
              <c:numCache>
                <c:formatCode>General</c:formatCode>
                <c:ptCount val="1"/>
                <c:pt idx="0">
                  <c:v>2023</c:v>
                </c:pt>
              </c:numCache>
            </c:numRef>
          </c:cat>
          <c:val>
            <c:numRef>
              <c:f>'Graf 10'!$E$9</c:f>
              <c:numCache>
                <c:formatCode>0.0</c:formatCode>
                <c:ptCount val="1"/>
                <c:pt idx="0">
                  <c:v>0.88199362543202875</c:v>
                </c:pt>
              </c:numCache>
            </c:numRef>
          </c:val>
          <c:extLst>
            <c:ext xmlns:c16="http://schemas.microsoft.com/office/drawing/2014/chart" uri="{C3380CC4-5D6E-409C-BE32-E72D297353CC}">
              <c16:uniqueId val="{00000003-F5E5-4928-8120-577A669D0A06}"/>
            </c:ext>
          </c:extLst>
        </c:ser>
        <c:ser>
          <c:idx val="6"/>
          <c:order val="4"/>
          <c:tx>
            <c:strRef>
              <c:f>'Graf 10'!$D$10</c:f>
              <c:strCache>
                <c:ptCount val="1"/>
                <c:pt idx="0">
                  <c:v>ostatné faktory</c:v>
                </c:pt>
              </c:strCache>
            </c:strRef>
          </c:tx>
          <c:spPr>
            <a:solidFill>
              <a:sysClr val="windowText" lastClr="000000">
                <a:lumMod val="65000"/>
                <a:lumOff val="35000"/>
              </a:sysClr>
            </a:solidFill>
          </c:spPr>
          <c:invertIfNegative val="0"/>
          <c:val>
            <c:numRef>
              <c:f>'Graf 10'!$E$10</c:f>
              <c:numCache>
                <c:formatCode>0.0</c:formatCode>
                <c:ptCount val="1"/>
                <c:pt idx="0">
                  <c:v>0.78870060610621473</c:v>
                </c:pt>
              </c:numCache>
            </c:numRef>
          </c:val>
          <c:extLst>
            <c:ext xmlns:c16="http://schemas.microsoft.com/office/drawing/2014/chart" uri="{C3380CC4-5D6E-409C-BE32-E72D297353CC}">
              <c16:uniqueId val="{00000004-F5E5-4928-8120-577A669D0A06}"/>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10'!$D$11</c:f>
              <c:strCache>
                <c:ptCount val="1"/>
                <c:pt idx="0">
                  <c:v>Spolu</c:v>
                </c:pt>
              </c:strCache>
            </c:strRef>
          </c:tx>
          <c:spPr>
            <a:ln>
              <a:noFill/>
            </a:ln>
          </c:spPr>
          <c:marker>
            <c:symbol val="circle"/>
            <c:size val="5"/>
            <c:spPr>
              <a:solidFill>
                <a:sysClr val="windowText" lastClr="000000"/>
              </a:solidFill>
              <a:ln>
                <a:solidFill>
                  <a:sysClr val="windowText" lastClr="000000"/>
                </a:solidFill>
              </a:ln>
            </c:spPr>
          </c:marker>
          <c:dLbls>
            <c:dLbl>
              <c:idx val="0"/>
              <c:layout>
                <c:manualLayout>
                  <c:x val="-4.2831947229989696E-2"/>
                  <c:y val="-0.11891942370607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E5-4928-8120-577A669D0A06}"/>
                </c:ext>
              </c:extLst>
            </c:dLbl>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10'!$E$5</c:f>
              <c:numCache>
                <c:formatCode>General</c:formatCode>
                <c:ptCount val="1"/>
                <c:pt idx="0">
                  <c:v>2023</c:v>
                </c:pt>
              </c:numCache>
            </c:numRef>
          </c:cat>
          <c:val>
            <c:numRef>
              <c:f>'Graf 10'!$E$11</c:f>
              <c:numCache>
                <c:formatCode>0.0</c:formatCode>
                <c:ptCount val="1"/>
                <c:pt idx="0">
                  <c:v>10.04926319542821</c:v>
                </c:pt>
              </c:numCache>
            </c:numRef>
          </c:val>
          <c:smooth val="0"/>
          <c:extLst>
            <c:ext xmlns:c16="http://schemas.microsoft.com/office/drawing/2014/chart" uri="{C3380CC4-5D6E-409C-BE32-E72D297353CC}">
              <c16:uniqueId val="{00000006-F5E5-4928-8120-577A669D0A06}"/>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28606320775664273"/>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7658354906593612"/>
          <c:h val="0.85748137319626516"/>
        </c:manualLayout>
      </c:layout>
      <c:barChart>
        <c:barDir val="col"/>
        <c:grouping val="stacked"/>
        <c:varyColors val="0"/>
        <c:ser>
          <c:idx val="0"/>
          <c:order val="0"/>
          <c:tx>
            <c:strRef>
              <c:f>'Graf 10'!$M$6</c:f>
              <c:strCache>
                <c:ptCount val="1"/>
                <c:pt idx="0">
                  <c:v>macro</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10'!$N$5</c:f>
              <c:numCache>
                <c:formatCode>General</c:formatCode>
                <c:ptCount val="1"/>
                <c:pt idx="0">
                  <c:v>2023</c:v>
                </c:pt>
              </c:numCache>
            </c:numRef>
          </c:cat>
          <c:val>
            <c:numRef>
              <c:f>'Graf 10'!$N$6</c:f>
              <c:numCache>
                <c:formatCode>0.0</c:formatCode>
                <c:ptCount val="1"/>
                <c:pt idx="0">
                  <c:v>9.5441534185492021</c:v>
                </c:pt>
              </c:numCache>
            </c:numRef>
          </c:val>
          <c:extLst>
            <c:ext xmlns:c16="http://schemas.microsoft.com/office/drawing/2014/chart" uri="{C3380CC4-5D6E-409C-BE32-E72D297353CC}">
              <c16:uniqueId val="{00000000-FB44-4FAE-BBCC-B0EDE76F5A39}"/>
            </c:ext>
          </c:extLst>
        </c:ser>
        <c:ser>
          <c:idx val="1"/>
          <c:order val="1"/>
          <c:tx>
            <c:strRef>
              <c:f>'Graf 10'!$M$7</c:f>
              <c:strCache>
                <c:ptCount val="1"/>
                <c:pt idx="0">
                  <c:v>ETR</c:v>
                </c:pt>
              </c:strCache>
            </c:strRef>
          </c:tx>
          <c:spPr>
            <a:solidFill>
              <a:srgbClr val="5B9BD5"/>
            </a:solidFill>
          </c:spPr>
          <c:invertIfNegative val="0"/>
          <c:cat>
            <c:numRef>
              <c:f>'Graf 10'!$N$5</c:f>
              <c:numCache>
                <c:formatCode>General</c:formatCode>
                <c:ptCount val="1"/>
                <c:pt idx="0">
                  <c:v>2023</c:v>
                </c:pt>
              </c:numCache>
            </c:numRef>
          </c:cat>
          <c:val>
            <c:numRef>
              <c:f>'Graf 10'!$N$7</c:f>
              <c:numCache>
                <c:formatCode>0.0</c:formatCode>
                <c:ptCount val="1"/>
                <c:pt idx="0">
                  <c:v>-0.80867608037001792</c:v>
                </c:pt>
              </c:numCache>
            </c:numRef>
          </c:val>
          <c:extLst>
            <c:ext xmlns:c16="http://schemas.microsoft.com/office/drawing/2014/chart" uri="{C3380CC4-5D6E-409C-BE32-E72D297353CC}">
              <c16:uniqueId val="{00000001-FB44-4FAE-BBCC-B0EDE76F5A39}"/>
            </c:ext>
          </c:extLst>
        </c:ser>
        <c:ser>
          <c:idx val="8"/>
          <c:order val="2"/>
          <c:tx>
            <c:strRef>
              <c:f>'Graf 10'!$M$8</c:f>
              <c:strCache>
                <c:ptCount val="1"/>
                <c:pt idx="0">
                  <c:v>legisaltion</c:v>
                </c:pt>
              </c:strCache>
            </c:strRef>
          </c:tx>
          <c:spPr>
            <a:solidFill>
              <a:sysClr val="window" lastClr="FFFFFF">
                <a:lumMod val="50000"/>
              </a:sysClr>
            </a:solidFill>
          </c:spPr>
          <c:invertIfNegative val="0"/>
          <c:cat>
            <c:numRef>
              <c:f>'Graf 10'!$N$5</c:f>
              <c:numCache>
                <c:formatCode>General</c:formatCode>
                <c:ptCount val="1"/>
                <c:pt idx="0">
                  <c:v>2023</c:v>
                </c:pt>
              </c:numCache>
            </c:numRef>
          </c:cat>
          <c:val>
            <c:numRef>
              <c:f>'Graf 10'!$N$8</c:f>
              <c:numCache>
                <c:formatCode>0.0</c:formatCode>
                <c:ptCount val="1"/>
                <c:pt idx="0">
                  <c:v>-0.35690837428921635</c:v>
                </c:pt>
              </c:numCache>
            </c:numRef>
          </c:val>
          <c:extLst>
            <c:ext xmlns:c16="http://schemas.microsoft.com/office/drawing/2014/chart" uri="{C3380CC4-5D6E-409C-BE32-E72D297353CC}">
              <c16:uniqueId val="{00000002-FB44-4FAE-BBCC-B0EDE76F5A39}"/>
            </c:ext>
          </c:extLst>
        </c:ser>
        <c:ser>
          <c:idx val="3"/>
          <c:order val="3"/>
          <c:tx>
            <c:strRef>
              <c:f>'Graf 10'!$M$9</c:f>
              <c:strCache>
                <c:ptCount val="1"/>
                <c:pt idx="0">
                  <c:v>one-offs</c:v>
                </c:pt>
              </c:strCache>
            </c:strRef>
          </c:tx>
          <c:spPr>
            <a:solidFill>
              <a:srgbClr val="2C9ADC">
                <a:lumMod val="20000"/>
                <a:lumOff val="80000"/>
              </a:srgbClr>
            </a:solidFill>
          </c:spPr>
          <c:invertIfNegative val="0"/>
          <c:cat>
            <c:numRef>
              <c:f>'Graf 10'!$N$5</c:f>
              <c:numCache>
                <c:formatCode>General</c:formatCode>
                <c:ptCount val="1"/>
                <c:pt idx="0">
                  <c:v>2023</c:v>
                </c:pt>
              </c:numCache>
            </c:numRef>
          </c:cat>
          <c:val>
            <c:numRef>
              <c:f>'Graf 10'!$N$9</c:f>
              <c:numCache>
                <c:formatCode>0.0</c:formatCode>
                <c:ptCount val="1"/>
                <c:pt idx="0">
                  <c:v>0.88199362543202875</c:v>
                </c:pt>
              </c:numCache>
            </c:numRef>
          </c:val>
          <c:extLst>
            <c:ext xmlns:c16="http://schemas.microsoft.com/office/drawing/2014/chart" uri="{C3380CC4-5D6E-409C-BE32-E72D297353CC}">
              <c16:uniqueId val="{00000003-FB44-4FAE-BBCC-B0EDE76F5A39}"/>
            </c:ext>
          </c:extLst>
        </c:ser>
        <c:ser>
          <c:idx val="6"/>
          <c:order val="4"/>
          <c:tx>
            <c:strRef>
              <c:f>'Graf 10'!$M$10</c:f>
              <c:strCache>
                <c:ptCount val="1"/>
                <c:pt idx="0">
                  <c:v>other</c:v>
                </c:pt>
              </c:strCache>
            </c:strRef>
          </c:tx>
          <c:spPr>
            <a:solidFill>
              <a:sysClr val="windowText" lastClr="000000">
                <a:lumMod val="65000"/>
                <a:lumOff val="35000"/>
              </a:sysClr>
            </a:solidFill>
          </c:spPr>
          <c:invertIfNegative val="0"/>
          <c:cat>
            <c:numRef>
              <c:f>'Graf 10'!$N$5</c:f>
              <c:numCache>
                <c:formatCode>General</c:formatCode>
                <c:ptCount val="1"/>
                <c:pt idx="0">
                  <c:v>2023</c:v>
                </c:pt>
              </c:numCache>
            </c:numRef>
          </c:cat>
          <c:val>
            <c:numRef>
              <c:f>'Graf 10'!$N$10</c:f>
              <c:numCache>
                <c:formatCode>0.0</c:formatCode>
                <c:ptCount val="1"/>
                <c:pt idx="0">
                  <c:v>0.78870060610621473</c:v>
                </c:pt>
              </c:numCache>
            </c:numRef>
          </c:val>
          <c:extLst>
            <c:ext xmlns:c16="http://schemas.microsoft.com/office/drawing/2014/chart" uri="{C3380CC4-5D6E-409C-BE32-E72D297353CC}">
              <c16:uniqueId val="{00000004-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10'!$M$11</c:f>
              <c:strCache>
                <c:ptCount val="1"/>
                <c:pt idx="0">
                  <c:v>Total</c:v>
                </c:pt>
              </c:strCache>
            </c:strRef>
          </c:tx>
          <c:spPr>
            <a:ln>
              <a:noFill/>
            </a:ln>
          </c:spPr>
          <c:marker>
            <c:symbol val="circle"/>
            <c:size val="5"/>
            <c:spPr>
              <a:solidFill>
                <a:sysClr val="windowText" lastClr="000000"/>
              </a:solidFill>
              <a:ln>
                <a:solidFill>
                  <a:sysClr val="windowText" lastClr="000000"/>
                </a:solidFill>
              </a:ln>
            </c:spPr>
          </c:marker>
          <c:dLbls>
            <c:dLbl>
              <c:idx val="0"/>
              <c:layout>
                <c:manualLayout>
                  <c:x val="-4.0492908223431573E-2"/>
                  <c:y val="-0.118773298367721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44-4FAE-BBCC-B0EDE76F5A39}"/>
                </c:ext>
              </c:extLst>
            </c:dLbl>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10'!$N$5</c:f>
              <c:numCache>
                <c:formatCode>General</c:formatCode>
                <c:ptCount val="1"/>
                <c:pt idx="0">
                  <c:v>2023</c:v>
                </c:pt>
              </c:numCache>
            </c:numRef>
          </c:cat>
          <c:val>
            <c:numRef>
              <c:f>'Graf 10'!$N$11</c:f>
              <c:numCache>
                <c:formatCode>0.0</c:formatCode>
                <c:ptCount val="1"/>
                <c:pt idx="0">
                  <c:v>10.049263195428182</c:v>
                </c:pt>
              </c:numCache>
            </c:numRef>
          </c:val>
          <c:smooth val="0"/>
          <c:extLst>
            <c:ext xmlns:c16="http://schemas.microsoft.com/office/drawing/2014/chart" uri="{C3380CC4-5D6E-409C-BE32-E72D297353CC}">
              <c16:uniqueId val="{00000006-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70904139374922615"/>
          <c:y val="7.0746538528224372E-4"/>
          <c:w val="0.18072345857991368"/>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11'!$D$6</c:f>
              <c:strCache>
                <c:ptCount val="1"/>
                <c:pt idx="0">
                  <c:v>makroekonomické ukazovatele</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11'!$E$5</c:f>
              <c:numCache>
                <c:formatCode>General</c:formatCode>
                <c:ptCount val="1"/>
                <c:pt idx="0">
                  <c:v>2024</c:v>
                </c:pt>
              </c:numCache>
            </c:numRef>
          </c:cat>
          <c:val>
            <c:numRef>
              <c:f>'Graf 11'!$E$6</c:f>
              <c:numCache>
                <c:formatCode>0.0</c:formatCode>
                <c:ptCount val="1"/>
                <c:pt idx="0">
                  <c:v>5.5451060975366575</c:v>
                </c:pt>
              </c:numCache>
            </c:numRef>
          </c:val>
          <c:extLst>
            <c:ext xmlns:c16="http://schemas.microsoft.com/office/drawing/2014/chart" uri="{C3380CC4-5D6E-409C-BE32-E72D297353CC}">
              <c16:uniqueId val="{00000000-CCB1-4B77-B1D4-38B4BC9EBE84}"/>
            </c:ext>
          </c:extLst>
        </c:ser>
        <c:ser>
          <c:idx val="1"/>
          <c:order val="1"/>
          <c:tx>
            <c:strRef>
              <c:f>'Graf 11'!$D$7</c:f>
              <c:strCache>
                <c:ptCount val="1"/>
                <c:pt idx="0">
                  <c:v>efektívna daňová sadzba</c:v>
                </c:pt>
              </c:strCache>
            </c:strRef>
          </c:tx>
          <c:spPr>
            <a:solidFill>
              <a:srgbClr val="5B9BD5"/>
            </a:solidFill>
          </c:spPr>
          <c:invertIfNegative val="0"/>
          <c:cat>
            <c:numRef>
              <c:f>'Graf 11'!$E$5</c:f>
              <c:numCache>
                <c:formatCode>General</c:formatCode>
                <c:ptCount val="1"/>
                <c:pt idx="0">
                  <c:v>2024</c:v>
                </c:pt>
              </c:numCache>
            </c:numRef>
          </c:cat>
          <c:val>
            <c:numRef>
              <c:f>'Graf 11'!$E$7</c:f>
              <c:numCache>
                <c:formatCode>0.0</c:formatCode>
                <c:ptCount val="1"/>
                <c:pt idx="0">
                  <c:v>-0.76742568782876741</c:v>
                </c:pt>
              </c:numCache>
            </c:numRef>
          </c:val>
          <c:extLst>
            <c:ext xmlns:c16="http://schemas.microsoft.com/office/drawing/2014/chart" uri="{C3380CC4-5D6E-409C-BE32-E72D297353CC}">
              <c16:uniqueId val="{00000001-CCB1-4B77-B1D4-38B4BC9EBE84}"/>
            </c:ext>
          </c:extLst>
        </c:ser>
        <c:ser>
          <c:idx val="8"/>
          <c:order val="2"/>
          <c:tx>
            <c:strRef>
              <c:f>'Graf 11'!$D$8</c:f>
              <c:strCache>
                <c:ptCount val="1"/>
                <c:pt idx="0">
                  <c:v>legislatíva</c:v>
                </c:pt>
              </c:strCache>
            </c:strRef>
          </c:tx>
          <c:spPr>
            <a:solidFill>
              <a:sysClr val="window" lastClr="FFFFFF">
                <a:lumMod val="50000"/>
              </a:sysClr>
            </a:solidFill>
          </c:spPr>
          <c:invertIfNegative val="0"/>
          <c:dLbls>
            <c:dLbl>
              <c:idx val="0"/>
              <c:layout>
                <c:manualLayout>
                  <c:x val="0"/>
                  <c:y val="4.9211511463763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B1-4B77-B1D4-38B4BC9EBE84}"/>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11'!$E$5</c:f>
              <c:numCache>
                <c:formatCode>General</c:formatCode>
                <c:ptCount val="1"/>
                <c:pt idx="0">
                  <c:v>2024</c:v>
                </c:pt>
              </c:numCache>
            </c:numRef>
          </c:cat>
          <c:val>
            <c:numRef>
              <c:f>'Graf 11'!$E$8</c:f>
              <c:numCache>
                <c:formatCode>0.0</c:formatCode>
                <c:ptCount val="1"/>
                <c:pt idx="0">
                  <c:v>3.103181780635468</c:v>
                </c:pt>
              </c:numCache>
            </c:numRef>
          </c:val>
          <c:extLst>
            <c:ext xmlns:c16="http://schemas.microsoft.com/office/drawing/2014/chart" uri="{C3380CC4-5D6E-409C-BE32-E72D297353CC}">
              <c16:uniqueId val="{00000002-CCB1-4B77-B1D4-38B4BC9EBE84}"/>
            </c:ext>
          </c:extLst>
        </c:ser>
        <c:ser>
          <c:idx val="3"/>
          <c:order val="3"/>
          <c:tx>
            <c:strRef>
              <c:f>'Graf 11'!$D$9</c:f>
              <c:strCache>
                <c:ptCount val="1"/>
                <c:pt idx="0">
                  <c:v>jednorazové faktory</c:v>
                </c:pt>
              </c:strCache>
            </c:strRef>
          </c:tx>
          <c:spPr>
            <a:solidFill>
              <a:srgbClr val="2C9ADC">
                <a:lumMod val="20000"/>
                <a:lumOff val="80000"/>
              </a:srgbClr>
            </a:solidFill>
          </c:spPr>
          <c:invertIfNegative val="0"/>
          <c:cat>
            <c:numRef>
              <c:f>'Graf 11'!$E$5</c:f>
              <c:numCache>
                <c:formatCode>General</c:formatCode>
                <c:ptCount val="1"/>
                <c:pt idx="0">
                  <c:v>2024</c:v>
                </c:pt>
              </c:numCache>
            </c:numRef>
          </c:cat>
          <c:val>
            <c:numRef>
              <c:f>'Graf 11'!$E$9</c:f>
              <c:numCache>
                <c:formatCode>0.0</c:formatCode>
                <c:ptCount val="1"/>
                <c:pt idx="0">
                  <c:v>-1.9029873503549132E-2</c:v>
                </c:pt>
              </c:numCache>
            </c:numRef>
          </c:val>
          <c:extLst>
            <c:ext xmlns:c16="http://schemas.microsoft.com/office/drawing/2014/chart" uri="{C3380CC4-5D6E-409C-BE32-E72D297353CC}">
              <c16:uniqueId val="{00000003-CCB1-4B77-B1D4-38B4BC9EBE84}"/>
            </c:ext>
          </c:extLst>
        </c:ser>
        <c:ser>
          <c:idx val="6"/>
          <c:order val="4"/>
          <c:tx>
            <c:strRef>
              <c:f>'Graf 11'!$D$10</c:f>
              <c:strCache>
                <c:ptCount val="1"/>
                <c:pt idx="0">
                  <c:v>ostatné faktory</c:v>
                </c:pt>
              </c:strCache>
            </c:strRef>
          </c:tx>
          <c:spPr>
            <a:solidFill>
              <a:sysClr val="windowText" lastClr="000000">
                <a:lumMod val="65000"/>
                <a:lumOff val="35000"/>
              </a:sysClr>
            </a:solidFill>
          </c:spPr>
          <c:invertIfNegative val="0"/>
          <c:val>
            <c:numRef>
              <c:f>'Graf 11'!$E$10</c:f>
              <c:numCache>
                <c:formatCode>0.0</c:formatCode>
                <c:ptCount val="1"/>
                <c:pt idx="0">
                  <c:v>-0.65878921363983389</c:v>
                </c:pt>
              </c:numCache>
            </c:numRef>
          </c:val>
          <c:extLst>
            <c:ext xmlns:c16="http://schemas.microsoft.com/office/drawing/2014/chart" uri="{C3380CC4-5D6E-409C-BE32-E72D297353CC}">
              <c16:uniqueId val="{00000004-CCB1-4B77-B1D4-38B4BC9EBE84}"/>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11'!$D$11</c:f>
              <c:strCache>
                <c:ptCount val="1"/>
                <c:pt idx="0">
                  <c:v>Spolu</c:v>
                </c:pt>
              </c:strCache>
            </c:strRef>
          </c:tx>
          <c:spPr>
            <a:ln>
              <a:noFill/>
            </a:ln>
          </c:spPr>
          <c:marker>
            <c:symbol val="circle"/>
            <c:size val="5"/>
            <c:spPr>
              <a:solidFill>
                <a:sysClr val="windowText" lastClr="000000"/>
              </a:solidFill>
              <a:ln>
                <a:solidFill>
                  <a:sysClr val="windowText" lastClr="000000"/>
                </a:solidFill>
              </a:ln>
            </c:spPr>
          </c:marker>
          <c:dLbls>
            <c:dLbl>
              <c:idx val="0"/>
              <c:layout>
                <c:manualLayout>
                  <c:x val="-2.9076217932633073E-2"/>
                  <c:y val="-0.163209784023463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B1-4B77-B1D4-38B4BC9EBE84}"/>
                </c:ext>
              </c:extLst>
            </c:dLbl>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11'!$E$5</c:f>
              <c:numCache>
                <c:formatCode>General</c:formatCode>
                <c:ptCount val="1"/>
                <c:pt idx="0">
                  <c:v>2024</c:v>
                </c:pt>
              </c:numCache>
            </c:numRef>
          </c:cat>
          <c:val>
            <c:numRef>
              <c:f>'Graf 11'!$E$11</c:f>
              <c:numCache>
                <c:formatCode>0.0</c:formatCode>
                <c:ptCount val="1"/>
                <c:pt idx="0">
                  <c:v>7.203043103199974</c:v>
                </c:pt>
              </c:numCache>
            </c:numRef>
          </c:val>
          <c:smooth val="0"/>
          <c:extLst>
            <c:ext xmlns:c16="http://schemas.microsoft.com/office/drawing/2014/chart" uri="{C3380CC4-5D6E-409C-BE32-E72D297353CC}">
              <c16:uniqueId val="{00000006-CCB1-4B77-B1D4-38B4BC9EBE84}"/>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28606320775664273"/>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7658354906593612"/>
          <c:h val="0.85748137319626516"/>
        </c:manualLayout>
      </c:layout>
      <c:barChart>
        <c:barDir val="col"/>
        <c:grouping val="stacked"/>
        <c:varyColors val="0"/>
        <c:ser>
          <c:idx val="0"/>
          <c:order val="0"/>
          <c:tx>
            <c:strRef>
              <c:f>'Graf 11'!$M$6</c:f>
              <c:strCache>
                <c:ptCount val="1"/>
                <c:pt idx="0">
                  <c:v>macro</c:v>
                </c:pt>
              </c:strCache>
            </c:strRef>
          </c:tx>
          <c:spPr>
            <a:solidFill>
              <a:srgbClr val="1F497D"/>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11'!$N$5</c:f>
              <c:numCache>
                <c:formatCode>General</c:formatCode>
                <c:ptCount val="1"/>
                <c:pt idx="0">
                  <c:v>2024</c:v>
                </c:pt>
              </c:numCache>
            </c:numRef>
          </c:cat>
          <c:val>
            <c:numRef>
              <c:f>'Graf 11'!$N$6</c:f>
              <c:numCache>
                <c:formatCode>0.0</c:formatCode>
                <c:ptCount val="1"/>
                <c:pt idx="0">
                  <c:v>5.5451060975366575</c:v>
                </c:pt>
              </c:numCache>
            </c:numRef>
          </c:val>
          <c:extLst>
            <c:ext xmlns:c16="http://schemas.microsoft.com/office/drawing/2014/chart" uri="{C3380CC4-5D6E-409C-BE32-E72D297353CC}">
              <c16:uniqueId val="{00000000-A8F9-46C0-A454-0E491F9417F9}"/>
            </c:ext>
          </c:extLst>
        </c:ser>
        <c:ser>
          <c:idx val="1"/>
          <c:order val="1"/>
          <c:tx>
            <c:strRef>
              <c:f>'Graf 11'!$M$7</c:f>
              <c:strCache>
                <c:ptCount val="1"/>
                <c:pt idx="0">
                  <c:v>ETR</c:v>
                </c:pt>
              </c:strCache>
            </c:strRef>
          </c:tx>
          <c:spPr>
            <a:solidFill>
              <a:srgbClr val="5B9BD5"/>
            </a:solidFill>
          </c:spPr>
          <c:invertIfNegative val="0"/>
          <c:cat>
            <c:numRef>
              <c:f>'Graf 11'!$N$5</c:f>
              <c:numCache>
                <c:formatCode>General</c:formatCode>
                <c:ptCount val="1"/>
                <c:pt idx="0">
                  <c:v>2024</c:v>
                </c:pt>
              </c:numCache>
            </c:numRef>
          </c:cat>
          <c:val>
            <c:numRef>
              <c:f>'Graf 11'!$N$7</c:f>
              <c:numCache>
                <c:formatCode>0.0</c:formatCode>
                <c:ptCount val="1"/>
                <c:pt idx="0">
                  <c:v>-0.76742568782876741</c:v>
                </c:pt>
              </c:numCache>
            </c:numRef>
          </c:val>
          <c:extLst>
            <c:ext xmlns:c16="http://schemas.microsoft.com/office/drawing/2014/chart" uri="{C3380CC4-5D6E-409C-BE32-E72D297353CC}">
              <c16:uniqueId val="{00000001-A8F9-46C0-A454-0E491F9417F9}"/>
            </c:ext>
          </c:extLst>
        </c:ser>
        <c:ser>
          <c:idx val="8"/>
          <c:order val="2"/>
          <c:tx>
            <c:strRef>
              <c:f>'Graf 11'!$M$8</c:f>
              <c:strCache>
                <c:ptCount val="1"/>
                <c:pt idx="0">
                  <c:v>legisaltion</c:v>
                </c:pt>
              </c:strCache>
            </c:strRef>
          </c:tx>
          <c:spPr>
            <a:solidFill>
              <a:sysClr val="window" lastClr="FFFFFF">
                <a:lumMod val="50000"/>
              </a:sysClr>
            </a:solidFill>
          </c:spPr>
          <c:invertIfNegative val="0"/>
          <c:dLbls>
            <c:dLbl>
              <c:idx val="0"/>
              <c:layout>
                <c:manualLayout>
                  <c:x val="0"/>
                  <c:y val="5.8981249845193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F9-46C0-A454-0E491F9417F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11'!$N$5</c:f>
              <c:numCache>
                <c:formatCode>General</c:formatCode>
                <c:ptCount val="1"/>
                <c:pt idx="0">
                  <c:v>2024</c:v>
                </c:pt>
              </c:numCache>
            </c:numRef>
          </c:cat>
          <c:val>
            <c:numRef>
              <c:f>'Graf 11'!$N$8</c:f>
              <c:numCache>
                <c:formatCode>0.0</c:formatCode>
                <c:ptCount val="1"/>
                <c:pt idx="0">
                  <c:v>3.103181780635468</c:v>
                </c:pt>
              </c:numCache>
            </c:numRef>
          </c:val>
          <c:extLst>
            <c:ext xmlns:c16="http://schemas.microsoft.com/office/drawing/2014/chart" uri="{C3380CC4-5D6E-409C-BE32-E72D297353CC}">
              <c16:uniqueId val="{00000002-A8F9-46C0-A454-0E491F9417F9}"/>
            </c:ext>
          </c:extLst>
        </c:ser>
        <c:ser>
          <c:idx val="3"/>
          <c:order val="3"/>
          <c:tx>
            <c:strRef>
              <c:f>'Graf 11'!$M$9</c:f>
              <c:strCache>
                <c:ptCount val="1"/>
                <c:pt idx="0">
                  <c:v>one-offs</c:v>
                </c:pt>
              </c:strCache>
            </c:strRef>
          </c:tx>
          <c:spPr>
            <a:solidFill>
              <a:srgbClr val="2C9ADC">
                <a:lumMod val="20000"/>
                <a:lumOff val="80000"/>
              </a:srgbClr>
            </a:solidFill>
          </c:spPr>
          <c:invertIfNegative val="0"/>
          <c:cat>
            <c:numRef>
              <c:f>'Graf 11'!$N$5</c:f>
              <c:numCache>
                <c:formatCode>General</c:formatCode>
                <c:ptCount val="1"/>
                <c:pt idx="0">
                  <c:v>2024</c:v>
                </c:pt>
              </c:numCache>
            </c:numRef>
          </c:cat>
          <c:val>
            <c:numRef>
              <c:f>'Graf 11'!$N$9</c:f>
              <c:numCache>
                <c:formatCode>0.0</c:formatCode>
                <c:ptCount val="1"/>
                <c:pt idx="0">
                  <c:v>-1.9029873503549132E-2</c:v>
                </c:pt>
              </c:numCache>
            </c:numRef>
          </c:val>
          <c:extLst>
            <c:ext xmlns:c16="http://schemas.microsoft.com/office/drawing/2014/chart" uri="{C3380CC4-5D6E-409C-BE32-E72D297353CC}">
              <c16:uniqueId val="{00000003-A8F9-46C0-A454-0E491F9417F9}"/>
            </c:ext>
          </c:extLst>
        </c:ser>
        <c:ser>
          <c:idx val="6"/>
          <c:order val="4"/>
          <c:tx>
            <c:strRef>
              <c:f>'Graf 11'!$M$10</c:f>
              <c:strCache>
                <c:ptCount val="1"/>
                <c:pt idx="0">
                  <c:v>other</c:v>
                </c:pt>
              </c:strCache>
            </c:strRef>
          </c:tx>
          <c:spPr>
            <a:solidFill>
              <a:sysClr val="windowText" lastClr="000000">
                <a:lumMod val="65000"/>
                <a:lumOff val="35000"/>
              </a:sysClr>
            </a:solidFill>
          </c:spPr>
          <c:invertIfNegative val="0"/>
          <c:cat>
            <c:numRef>
              <c:f>'Graf 11'!$N$5</c:f>
              <c:numCache>
                <c:formatCode>General</c:formatCode>
                <c:ptCount val="1"/>
                <c:pt idx="0">
                  <c:v>2024</c:v>
                </c:pt>
              </c:numCache>
            </c:numRef>
          </c:cat>
          <c:val>
            <c:numRef>
              <c:f>'Graf 11'!$N$10</c:f>
              <c:numCache>
                <c:formatCode>0.0</c:formatCode>
                <c:ptCount val="1"/>
                <c:pt idx="0">
                  <c:v>-0.65878921363983389</c:v>
                </c:pt>
              </c:numCache>
            </c:numRef>
          </c:val>
          <c:extLst>
            <c:ext xmlns:c16="http://schemas.microsoft.com/office/drawing/2014/chart" uri="{C3380CC4-5D6E-409C-BE32-E72D297353CC}">
              <c16:uniqueId val="{00000004-A8F9-46C0-A454-0E491F9417F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11'!$M$11</c:f>
              <c:strCache>
                <c:ptCount val="1"/>
                <c:pt idx="0">
                  <c:v>Total</c:v>
                </c:pt>
              </c:strCache>
            </c:strRef>
          </c:tx>
          <c:spPr>
            <a:ln>
              <a:noFill/>
            </a:ln>
          </c:spPr>
          <c:marker>
            <c:symbol val="circle"/>
            <c:size val="5"/>
            <c:spPr>
              <a:solidFill>
                <a:sysClr val="windowText" lastClr="000000"/>
              </a:solidFill>
              <a:ln>
                <a:solidFill>
                  <a:sysClr val="windowText" lastClr="000000"/>
                </a:solidFill>
              </a:ln>
            </c:spPr>
          </c:marker>
          <c:dLbls>
            <c:dLbl>
              <c:idx val="0"/>
              <c:layout>
                <c:manualLayout>
                  <c:x val="-4.3227108573150846E-2"/>
                  <c:y val="-0.163009235751616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F9-46C0-A454-0E491F9417F9}"/>
                </c:ext>
              </c:extLst>
            </c:dLbl>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11'!$N$5</c:f>
              <c:numCache>
                <c:formatCode>General</c:formatCode>
                <c:ptCount val="1"/>
                <c:pt idx="0">
                  <c:v>2024</c:v>
                </c:pt>
              </c:numCache>
            </c:numRef>
          </c:cat>
          <c:val>
            <c:numRef>
              <c:f>'Graf 11'!$N$11</c:f>
              <c:numCache>
                <c:formatCode>0.0</c:formatCode>
                <c:ptCount val="1"/>
                <c:pt idx="0">
                  <c:v>7.203043103199974</c:v>
                </c:pt>
              </c:numCache>
            </c:numRef>
          </c:val>
          <c:smooth val="0"/>
          <c:extLst>
            <c:ext xmlns:c16="http://schemas.microsoft.com/office/drawing/2014/chart" uri="{C3380CC4-5D6E-409C-BE32-E72D297353CC}">
              <c16:uniqueId val="{00000006-A8F9-46C0-A454-0E491F9417F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70904139374922615"/>
          <c:y val="7.0746538528224372E-4"/>
          <c:w val="0.18072345857991368"/>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12'!$D$6</c:f>
              <c:strCache>
                <c:ptCount val="1"/>
                <c:pt idx="0">
                  <c:v>makroekonomické ukazovatele</c:v>
                </c:pt>
              </c:strCache>
            </c:strRef>
          </c:tx>
          <c:spPr>
            <a:solidFill>
              <a:srgbClr val="1F497D"/>
            </a:solidFill>
          </c:spPr>
          <c:invertIfNegative val="0"/>
          <c:dLbls>
            <c:dLbl>
              <c:idx val="1"/>
              <c:layout>
                <c:manualLayout>
                  <c:x val="-3.4389323243391563E-2"/>
                  <c:y val="2.410167185896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A8-4C2C-AD77-703C3269437F}"/>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12'!$E$5:$F$5</c:f>
              <c:numCache>
                <c:formatCode>General</c:formatCode>
                <c:ptCount val="2"/>
                <c:pt idx="0">
                  <c:v>2023</c:v>
                </c:pt>
                <c:pt idx="1">
                  <c:v>2024</c:v>
                </c:pt>
              </c:numCache>
            </c:numRef>
          </c:cat>
          <c:val>
            <c:numRef>
              <c:f>'Graf 12'!$E$6:$F$6</c:f>
              <c:numCache>
                <c:formatCode>0.0</c:formatCode>
                <c:ptCount val="2"/>
                <c:pt idx="0">
                  <c:v>9.3983250729246492</c:v>
                </c:pt>
                <c:pt idx="1">
                  <c:v>3.7430260083985805</c:v>
                </c:pt>
              </c:numCache>
            </c:numRef>
          </c:val>
          <c:extLst>
            <c:ext xmlns:c16="http://schemas.microsoft.com/office/drawing/2014/chart" uri="{C3380CC4-5D6E-409C-BE32-E72D297353CC}">
              <c16:uniqueId val="{00000000-5712-48AE-AD33-CA9C1322CB40}"/>
            </c:ext>
          </c:extLst>
        </c:ser>
        <c:ser>
          <c:idx val="1"/>
          <c:order val="1"/>
          <c:tx>
            <c:strRef>
              <c:f>'Graf 12'!$D$7</c:f>
              <c:strCache>
                <c:ptCount val="1"/>
                <c:pt idx="0">
                  <c:v>efektívna daňová sadzba</c:v>
                </c:pt>
              </c:strCache>
            </c:strRef>
          </c:tx>
          <c:spPr>
            <a:solidFill>
              <a:srgbClr val="5B9BD5"/>
            </a:solidFill>
          </c:spPr>
          <c:invertIfNegative val="0"/>
          <c:cat>
            <c:numRef>
              <c:f>'Graf 12'!$E$5:$F$5</c:f>
              <c:numCache>
                <c:formatCode>General</c:formatCode>
                <c:ptCount val="2"/>
                <c:pt idx="0">
                  <c:v>2023</c:v>
                </c:pt>
                <c:pt idx="1">
                  <c:v>2024</c:v>
                </c:pt>
              </c:numCache>
            </c:numRef>
          </c:cat>
          <c:val>
            <c:numRef>
              <c:f>'Graf 12'!$E$7:$F$7</c:f>
              <c:numCache>
                <c:formatCode>0.0</c:formatCode>
                <c:ptCount val="2"/>
                <c:pt idx="0">
                  <c:v>-0.38348418123309835</c:v>
                </c:pt>
                <c:pt idx="1">
                  <c:v>-0.46953478506314478</c:v>
                </c:pt>
              </c:numCache>
            </c:numRef>
          </c:val>
          <c:extLst>
            <c:ext xmlns:c16="http://schemas.microsoft.com/office/drawing/2014/chart" uri="{C3380CC4-5D6E-409C-BE32-E72D297353CC}">
              <c16:uniqueId val="{00000001-5712-48AE-AD33-CA9C1322CB40}"/>
            </c:ext>
          </c:extLst>
        </c:ser>
        <c:ser>
          <c:idx val="8"/>
          <c:order val="2"/>
          <c:tx>
            <c:strRef>
              <c:f>'Graf 12'!$D$8</c:f>
              <c:strCache>
                <c:ptCount val="1"/>
                <c:pt idx="0">
                  <c:v>legislatíva</c:v>
                </c:pt>
              </c:strCache>
            </c:strRef>
          </c:tx>
          <c:spPr>
            <a:solidFill>
              <a:sysClr val="window" lastClr="FFFFFF">
                <a:lumMod val="50000"/>
              </a:sysClr>
            </a:solidFill>
          </c:spPr>
          <c:invertIfNegative val="0"/>
          <c:dPt>
            <c:idx val="0"/>
            <c:invertIfNegative val="0"/>
            <c:bubble3D val="0"/>
            <c:spPr>
              <a:solidFill>
                <a:srgbClr val="7F7F7F"/>
              </a:solidFill>
            </c:spPr>
            <c:extLst>
              <c:ext xmlns:c16="http://schemas.microsoft.com/office/drawing/2014/chart" uri="{C3380CC4-5D6E-409C-BE32-E72D297353CC}">
                <c16:uniqueId val="{00000000-57D3-4CB5-9BA1-4960F3AC47D4}"/>
              </c:ext>
            </c:extLst>
          </c:dPt>
          <c:cat>
            <c:numRef>
              <c:f>'Graf 12'!$E$5:$F$5</c:f>
              <c:numCache>
                <c:formatCode>General</c:formatCode>
                <c:ptCount val="2"/>
                <c:pt idx="0">
                  <c:v>2023</c:v>
                </c:pt>
                <c:pt idx="1">
                  <c:v>2024</c:v>
                </c:pt>
              </c:numCache>
            </c:numRef>
          </c:cat>
          <c:val>
            <c:numRef>
              <c:f>'Graf 12'!$E$8:$F$8</c:f>
              <c:numCache>
                <c:formatCode>0.0</c:formatCode>
                <c:ptCount val="2"/>
                <c:pt idx="0">
                  <c:v>-1.6950131346410897</c:v>
                </c:pt>
                <c:pt idx="1">
                  <c:v>0.5513398369601038</c:v>
                </c:pt>
              </c:numCache>
            </c:numRef>
          </c:val>
          <c:extLst>
            <c:ext xmlns:c16="http://schemas.microsoft.com/office/drawing/2014/chart" uri="{C3380CC4-5D6E-409C-BE32-E72D297353CC}">
              <c16:uniqueId val="{00000002-5712-48AE-AD33-CA9C1322CB40}"/>
            </c:ext>
          </c:extLst>
        </c:ser>
        <c:ser>
          <c:idx val="3"/>
          <c:order val="3"/>
          <c:tx>
            <c:strRef>
              <c:f>'Graf 12'!$D$9</c:f>
              <c:strCache>
                <c:ptCount val="1"/>
                <c:pt idx="0">
                  <c:v>jednorazové faktory</c:v>
                </c:pt>
              </c:strCache>
            </c:strRef>
          </c:tx>
          <c:spPr>
            <a:solidFill>
              <a:srgbClr val="2C9ADC">
                <a:lumMod val="20000"/>
                <a:lumOff val="80000"/>
              </a:srgb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B4A8-4C2C-AD77-703C3269437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12'!$E$5:$F$5</c:f>
              <c:numCache>
                <c:formatCode>General</c:formatCode>
                <c:ptCount val="2"/>
                <c:pt idx="0">
                  <c:v>2023</c:v>
                </c:pt>
                <c:pt idx="1">
                  <c:v>2024</c:v>
                </c:pt>
              </c:numCache>
            </c:numRef>
          </c:cat>
          <c:val>
            <c:numRef>
              <c:f>'Graf 12'!$E$9:$F$9</c:f>
              <c:numCache>
                <c:formatCode>0.0</c:formatCode>
                <c:ptCount val="2"/>
                <c:pt idx="0">
                  <c:v>5.4489097567411733</c:v>
                </c:pt>
                <c:pt idx="1">
                  <c:v>-1.4995453853225541E-2</c:v>
                </c:pt>
              </c:numCache>
            </c:numRef>
          </c:val>
          <c:extLst>
            <c:ext xmlns:c16="http://schemas.microsoft.com/office/drawing/2014/chart" uri="{C3380CC4-5D6E-409C-BE32-E72D297353CC}">
              <c16:uniqueId val="{00000003-5712-48AE-AD33-CA9C1322CB40}"/>
            </c:ext>
          </c:extLst>
        </c:ser>
        <c:ser>
          <c:idx val="6"/>
          <c:order val="4"/>
          <c:tx>
            <c:strRef>
              <c:f>'Graf 12'!$D$10</c:f>
              <c:strCache>
                <c:ptCount val="1"/>
                <c:pt idx="0">
                  <c:v>ostatné faktory</c:v>
                </c:pt>
              </c:strCache>
            </c:strRef>
          </c:tx>
          <c:spPr>
            <a:solidFill>
              <a:sysClr val="windowText" lastClr="000000">
                <a:lumMod val="65000"/>
                <a:lumOff val="35000"/>
              </a:sysClr>
            </a:solidFill>
          </c:spPr>
          <c:invertIfNegative val="0"/>
          <c:dLbls>
            <c:dLbl>
              <c:idx val="0"/>
              <c:layout>
                <c:manualLayout>
                  <c:x val="-2.9804080144272709E-2"/>
                  <c:y val="1.4461003115378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A8-4C2C-AD77-703C3269437F}"/>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12'!$E$5:$F$5</c:f>
              <c:numCache>
                <c:formatCode>General</c:formatCode>
                <c:ptCount val="2"/>
                <c:pt idx="0">
                  <c:v>2023</c:v>
                </c:pt>
                <c:pt idx="1">
                  <c:v>2024</c:v>
                </c:pt>
              </c:numCache>
            </c:numRef>
          </c:cat>
          <c:val>
            <c:numRef>
              <c:f>'Graf 12'!$E$10:$F$10</c:f>
              <c:numCache>
                <c:formatCode>0.0</c:formatCode>
                <c:ptCount val="2"/>
                <c:pt idx="0">
                  <c:v>3.3306060196315581</c:v>
                </c:pt>
                <c:pt idx="1">
                  <c:v>-2.155892436690177</c:v>
                </c:pt>
              </c:numCache>
            </c:numRef>
          </c:val>
          <c:extLst>
            <c:ext xmlns:c16="http://schemas.microsoft.com/office/drawing/2014/chart" uri="{C3380CC4-5D6E-409C-BE32-E72D297353CC}">
              <c16:uniqueId val="{00000004-5712-48AE-AD33-CA9C1322CB40}"/>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12'!$D$11</c:f>
              <c:strCache>
                <c:ptCount val="1"/>
                <c:pt idx="0">
                  <c:v>Spolu</c:v>
                </c:pt>
              </c:strCache>
            </c:strRef>
          </c:tx>
          <c:spPr>
            <a:ln>
              <a:noFill/>
            </a:ln>
          </c:spPr>
          <c:marker>
            <c:symbol val="circle"/>
            <c:size val="5"/>
            <c:spPr>
              <a:solidFill>
                <a:sysClr val="windowText" lastClr="000000"/>
              </a:solidFill>
              <a:ln>
                <a:solidFill>
                  <a:sysClr val="windowText" lastClr="000000"/>
                </a:solidFill>
              </a:ln>
            </c:spPr>
          </c:marker>
          <c:dLbls>
            <c:dLbl>
              <c:idx val="0"/>
              <c:layout>
                <c:manualLayout>
                  <c:x val="-3.1248431720495178E-2"/>
                  <c:y val="-9.4313667974194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12-48AE-AD33-CA9C1322CB40}"/>
                </c:ext>
              </c:extLst>
            </c:dLbl>
            <c:dLbl>
              <c:idx val="1"/>
              <c:layout>
                <c:manualLayout>
                  <c:x val="-3.1248431720495132E-2"/>
                  <c:y val="-0.140584862176392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8-4C2C-AD77-703C3269437F}"/>
                </c:ext>
              </c:extLst>
            </c:dLbl>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12'!$E$5:$F$5</c:f>
              <c:numCache>
                <c:formatCode>General</c:formatCode>
                <c:ptCount val="2"/>
                <c:pt idx="0">
                  <c:v>2023</c:v>
                </c:pt>
                <c:pt idx="1">
                  <c:v>2024</c:v>
                </c:pt>
              </c:numCache>
            </c:numRef>
          </c:cat>
          <c:val>
            <c:numRef>
              <c:f>'Graf 12'!$E$11:$F$11</c:f>
              <c:numCache>
                <c:formatCode>0.0</c:formatCode>
                <c:ptCount val="2"/>
                <c:pt idx="0">
                  <c:v>16.099343533423195</c:v>
                </c:pt>
                <c:pt idx="1">
                  <c:v>1.6539431697521367</c:v>
                </c:pt>
              </c:numCache>
            </c:numRef>
          </c:val>
          <c:smooth val="0"/>
          <c:extLst>
            <c:ext xmlns:c16="http://schemas.microsoft.com/office/drawing/2014/chart" uri="{C3380CC4-5D6E-409C-BE32-E72D297353CC}">
              <c16:uniqueId val="{00000006-5712-48AE-AD33-CA9C1322CB40}"/>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28606320775664273"/>
          <c:h val="0.90360588631675864"/>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13314045556415E-2"/>
          <c:y val="6.0294770845951945E-2"/>
          <c:w val="0.69001188686692638"/>
          <c:h val="0.77033587977513596"/>
        </c:manualLayout>
      </c:layout>
      <c:barChart>
        <c:barDir val="col"/>
        <c:grouping val="stacked"/>
        <c:varyColors val="0"/>
        <c:ser>
          <c:idx val="5"/>
          <c:order val="0"/>
          <c:tx>
            <c:strRef>
              <c:f>'Graf 12'!$M$6</c:f>
              <c:strCache>
                <c:ptCount val="1"/>
                <c:pt idx="0">
                  <c:v>macro</c:v>
                </c:pt>
              </c:strCache>
            </c:strRef>
          </c:tx>
          <c:spPr>
            <a:solidFill>
              <a:srgbClr val="5B9BD5">
                <a:lumMod val="50000"/>
              </a:srgbClr>
            </a:solidFill>
            <a:ln>
              <a:noFill/>
            </a:ln>
            <a:effectLst/>
          </c:spPr>
          <c:invertIfNegative val="0"/>
          <c:dLbls>
            <c:dLbl>
              <c:idx val="1"/>
              <c:layout>
                <c:manualLayout>
                  <c:x val="-3.5885302672995389E-2"/>
                  <c:y val="-3.05472716741416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35-4D2C-9713-4B9E2ED0AFB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12'!$N$5:$O$5</c:f>
              <c:numCache>
                <c:formatCode>General</c:formatCode>
                <c:ptCount val="2"/>
                <c:pt idx="0">
                  <c:v>2023</c:v>
                </c:pt>
                <c:pt idx="1">
                  <c:v>2024</c:v>
                </c:pt>
              </c:numCache>
            </c:numRef>
          </c:cat>
          <c:val>
            <c:numRef>
              <c:f>'Graf 12'!$N$6:$O$6</c:f>
              <c:numCache>
                <c:formatCode>0.0</c:formatCode>
                <c:ptCount val="2"/>
                <c:pt idx="0">
                  <c:v>9.3983250729246492</c:v>
                </c:pt>
                <c:pt idx="1">
                  <c:v>3.7430260083985805</c:v>
                </c:pt>
              </c:numCache>
            </c:numRef>
          </c:val>
          <c:extLst>
            <c:ext xmlns:c16="http://schemas.microsoft.com/office/drawing/2014/chart" uri="{C3380CC4-5D6E-409C-BE32-E72D297353CC}">
              <c16:uniqueId val="{00000001-1E35-4D2C-9713-4B9E2ED0AFB9}"/>
            </c:ext>
          </c:extLst>
        </c:ser>
        <c:ser>
          <c:idx val="1"/>
          <c:order val="1"/>
          <c:tx>
            <c:strRef>
              <c:f>'Graf 12'!$M$7</c:f>
              <c:strCache>
                <c:ptCount val="1"/>
                <c:pt idx="0">
                  <c:v>ETR</c:v>
                </c:pt>
              </c:strCache>
            </c:strRef>
          </c:tx>
          <c:spPr>
            <a:solidFill>
              <a:srgbClr val="2C9ADC"/>
            </a:solidFill>
            <a:ln>
              <a:noFill/>
            </a:ln>
            <a:effectLst/>
          </c:spPr>
          <c:invertIfNegative val="0"/>
          <c:cat>
            <c:numRef>
              <c:f>'Graf 12'!$N$5:$O$5</c:f>
              <c:numCache>
                <c:formatCode>General</c:formatCode>
                <c:ptCount val="2"/>
                <c:pt idx="0">
                  <c:v>2023</c:v>
                </c:pt>
                <c:pt idx="1">
                  <c:v>2024</c:v>
                </c:pt>
              </c:numCache>
            </c:numRef>
          </c:cat>
          <c:val>
            <c:numRef>
              <c:f>'Graf 12'!$N$7:$O$7</c:f>
              <c:numCache>
                <c:formatCode>0.0</c:formatCode>
                <c:ptCount val="2"/>
                <c:pt idx="0">
                  <c:v>-0.38348418123309835</c:v>
                </c:pt>
                <c:pt idx="1">
                  <c:v>-0.46953478506314478</c:v>
                </c:pt>
              </c:numCache>
            </c:numRef>
          </c:val>
          <c:extLst>
            <c:ext xmlns:c16="http://schemas.microsoft.com/office/drawing/2014/chart" uri="{C3380CC4-5D6E-409C-BE32-E72D297353CC}">
              <c16:uniqueId val="{00000002-1E35-4D2C-9713-4B9E2ED0AFB9}"/>
            </c:ext>
          </c:extLst>
        </c:ser>
        <c:ser>
          <c:idx val="4"/>
          <c:order val="2"/>
          <c:tx>
            <c:strRef>
              <c:f>'Graf 12'!$M$8</c:f>
              <c:strCache>
                <c:ptCount val="1"/>
                <c:pt idx="0">
                  <c:v>legislation</c:v>
                </c:pt>
              </c:strCache>
            </c:strRef>
          </c:tx>
          <c:spPr>
            <a:solidFill>
              <a:srgbClr val="7F7F7F"/>
            </a:solidFill>
            <a:ln>
              <a:noFill/>
            </a:ln>
            <a:effectLst/>
          </c:spPr>
          <c:invertIfNegative val="0"/>
          <c:cat>
            <c:numRef>
              <c:f>'Graf 12'!$N$5:$O$5</c:f>
              <c:numCache>
                <c:formatCode>General</c:formatCode>
                <c:ptCount val="2"/>
                <c:pt idx="0">
                  <c:v>2023</c:v>
                </c:pt>
                <c:pt idx="1">
                  <c:v>2024</c:v>
                </c:pt>
              </c:numCache>
            </c:numRef>
          </c:cat>
          <c:val>
            <c:numRef>
              <c:f>'Graf 12'!$N$8:$O$8</c:f>
              <c:numCache>
                <c:formatCode>0.0</c:formatCode>
                <c:ptCount val="2"/>
                <c:pt idx="0">
                  <c:v>-1.6950131346410897</c:v>
                </c:pt>
                <c:pt idx="1">
                  <c:v>0.5513398369601038</c:v>
                </c:pt>
              </c:numCache>
            </c:numRef>
          </c:val>
          <c:extLst>
            <c:ext xmlns:c16="http://schemas.microsoft.com/office/drawing/2014/chart" uri="{C3380CC4-5D6E-409C-BE32-E72D297353CC}">
              <c16:uniqueId val="{00000003-1E35-4D2C-9713-4B9E2ED0AFB9}"/>
            </c:ext>
          </c:extLst>
        </c:ser>
        <c:ser>
          <c:idx val="2"/>
          <c:order val="3"/>
          <c:tx>
            <c:strRef>
              <c:f>'Graf 12'!$M$9</c:f>
              <c:strCache>
                <c:ptCount val="1"/>
                <c:pt idx="0">
                  <c:v>one-offs</c:v>
                </c:pt>
              </c:strCache>
            </c:strRef>
          </c:tx>
          <c:spPr>
            <a:solidFill>
              <a:srgbClr val="2C9ADC">
                <a:lumMod val="20000"/>
                <a:lumOff val="80000"/>
              </a:srgb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1E35-4D2C-9713-4B9E2ED0AF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12'!$N$5:$O$5</c:f>
              <c:numCache>
                <c:formatCode>General</c:formatCode>
                <c:ptCount val="2"/>
                <c:pt idx="0">
                  <c:v>2023</c:v>
                </c:pt>
                <c:pt idx="1">
                  <c:v>2024</c:v>
                </c:pt>
              </c:numCache>
            </c:numRef>
          </c:cat>
          <c:val>
            <c:numRef>
              <c:f>'Graf 12'!$N$9:$O$9</c:f>
              <c:numCache>
                <c:formatCode>0.0</c:formatCode>
                <c:ptCount val="2"/>
                <c:pt idx="0">
                  <c:v>5.4489097567411733</c:v>
                </c:pt>
                <c:pt idx="1">
                  <c:v>-1.4995453853225541E-2</c:v>
                </c:pt>
              </c:numCache>
            </c:numRef>
          </c:val>
          <c:extLst>
            <c:ext xmlns:c16="http://schemas.microsoft.com/office/drawing/2014/chart" uri="{C3380CC4-5D6E-409C-BE32-E72D297353CC}">
              <c16:uniqueId val="{00000004-1E35-4D2C-9713-4B9E2ED0AFB9}"/>
            </c:ext>
          </c:extLst>
        </c:ser>
        <c:ser>
          <c:idx val="3"/>
          <c:order val="4"/>
          <c:tx>
            <c:strRef>
              <c:f>'Graf 12'!$M$10</c:f>
              <c:strCache>
                <c:ptCount val="1"/>
                <c:pt idx="0">
                  <c:v>Other</c:v>
                </c:pt>
              </c:strCache>
            </c:strRef>
          </c:tx>
          <c:spPr>
            <a:solidFill>
              <a:srgbClr val="686767"/>
            </a:solidFill>
            <a:ln>
              <a:noFill/>
            </a:ln>
            <a:effectLst/>
          </c:spPr>
          <c:invertIfNegative val="0"/>
          <c:dLbls>
            <c:dLbl>
              <c:idx val="0"/>
              <c:layout>
                <c:manualLayout>
                  <c:x val="-3.1836566518597412E-2"/>
                  <c:y val="7.494639060582428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5-4D2C-9713-4B9E2ED0AFB9}"/>
                </c:ext>
              </c:extLst>
            </c:dLbl>
            <c:dLbl>
              <c:idx val="1"/>
              <c:layout>
                <c:manualLayout>
                  <c:x val="0"/>
                  <c:y val="8.3755040232040522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5-4D2C-9713-4B9E2ED0AF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12'!$N$5:$O$5</c:f>
              <c:numCache>
                <c:formatCode>General</c:formatCode>
                <c:ptCount val="2"/>
                <c:pt idx="0">
                  <c:v>2023</c:v>
                </c:pt>
                <c:pt idx="1">
                  <c:v>2024</c:v>
                </c:pt>
              </c:numCache>
            </c:numRef>
          </c:cat>
          <c:val>
            <c:numRef>
              <c:f>'Graf 12'!$N$10:$O$10</c:f>
              <c:numCache>
                <c:formatCode>0.0</c:formatCode>
                <c:ptCount val="2"/>
                <c:pt idx="0">
                  <c:v>3.3306060196315581</c:v>
                </c:pt>
                <c:pt idx="1">
                  <c:v>-2.155892436690177</c:v>
                </c:pt>
              </c:numCache>
            </c:numRef>
          </c:val>
          <c:extLst>
            <c:ext xmlns:c16="http://schemas.microsoft.com/office/drawing/2014/chart" uri="{C3380CC4-5D6E-409C-BE32-E72D297353CC}">
              <c16:uniqueId val="{00000005-1E35-4D2C-9713-4B9E2ED0AFB9}"/>
            </c:ext>
          </c:extLst>
        </c:ser>
        <c:dLbls>
          <c:showLegendKey val="0"/>
          <c:showVal val="0"/>
          <c:showCatName val="0"/>
          <c:showSerName val="0"/>
          <c:showPercent val="0"/>
          <c:showBubbleSize val="0"/>
        </c:dLbls>
        <c:gapWidth val="155"/>
        <c:overlap val="100"/>
        <c:axId val="557539920"/>
        <c:axId val="561011080"/>
      </c:barChart>
      <c:lineChart>
        <c:grouping val="standard"/>
        <c:varyColors val="0"/>
        <c:ser>
          <c:idx val="0"/>
          <c:order val="5"/>
          <c:tx>
            <c:strRef>
              <c:f>'Graf 12'!$M$11</c:f>
              <c:strCache>
                <c:ptCount val="1"/>
                <c:pt idx="0">
                  <c:v>Total</c:v>
                </c:pt>
              </c:strCache>
            </c:strRef>
          </c:tx>
          <c:spPr>
            <a:ln w="28575" cap="rnd">
              <a:noFill/>
              <a:round/>
            </a:ln>
            <a:effectLst/>
          </c:spPr>
          <c:marker>
            <c:symbol val="circle"/>
            <c:size val="6"/>
            <c:spPr>
              <a:solidFill>
                <a:sysClr val="windowText" lastClr="000000"/>
              </a:solidFill>
              <a:ln w="9525">
                <a:solidFill>
                  <a:sysClr val="windowText" lastClr="000000"/>
                </a:solidFill>
              </a:ln>
              <a:effectLst/>
            </c:spPr>
          </c:marker>
          <c:dLbls>
            <c:dLbl>
              <c:idx val="0"/>
              <c:layout>
                <c:manualLayout>
                  <c:x val="-4.1578353588866794E-2"/>
                  <c:y val="-9.4529777624280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35-4D2C-9713-4B9E2ED0AFB9}"/>
                </c:ext>
              </c:extLst>
            </c:dLbl>
            <c:dLbl>
              <c:idx val="1"/>
              <c:layout>
                <c:manualLayout>
                  <c:x val="-3.877959015774874E-2"/>
                  <c:y val="-0.122743674258659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5-4D2C-9713-4B9E2ED0AFB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12'!$N$5:$O$5</c:f>
              <c:numCache>
                <c:formatCode>General</c:formatCode>
                <c:ptCount val="2"/>
                <c:pt idx="0">
                  <c:v>2023</c:v>
                </c:pt>
                <c:pt idx="1">
                  <c:v>2024</c:v>
                </c:pt>
              </c:numCache>
            </c:numRef>
          </c:cat>
          <c:val>
            <c:numRef>
              <c:f>'Graf 12'!$N$11:$O$11</c:f>
              <c:numCache>
                <c:formatCode>0.0</c:formatCode>
                <c:ptCount val="2"/>
                <c:pt idx="0">
                  <c:v>16.099343533423195</c:v>
                </c:pt>
                <c:pt idx="1">
                  <c:v>1.6539431697521367</c:v>
                </c:pt>
              </c:numCache>
            </c:numRef>
          </c:val>
          <c:smooth val="0"/>
          <c:extLst>
            <c:ext xmlns:c16="http://schemas.microsoft.com/office/drawing/2014/chart" uri="{C3380CC4-5D6E-409C-BE32-E72D297353CC}">
              <c16:uniqueId val="{00000008-1E35-4D2C-9713-4B9E2ED0AFB9}"/>
            </c:ext>
          </c:extLst>
        </c:ser>
        <c:dLbls>
          <c:showLegendKey val="0"/>
          <c:showVal val="0"/>
          <c:showCatName val="0"/>
          <c:showSerName val="0"/>
          <c:showPercent val="0"/>
          <c:showBubbleSize val="0"/>
        </c:dLbls>
        <c:marker val="1"/>
        <c:smooth val="0"/>
        <c:axId val="557539920"/>
        <c:axId val="561011080"/>
      </c:lineChart>
      <c:catAx>
        <c:axId val="557539920"/>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61011080"/>
        <c:crosses val="autoZero"/>
        <c:auto val="1"/>
        <c:lblAlgn val="ctr"/>
        <c:lblOffset val="100"/>
        <c:noMultiLvlLbl val="0"/>
      </c:catAx>
      <c:valAx>
        <c:axId val="561011080"/>
        <c:scaling>
          <c:orientation val="minMax"/>
        </c:scaling>
        <c:delete val="0"/>
        <c:axPos val="l"/>
        <c:majorGridlines>
          <c:spPr>
            <a:ln w="3175" cap="flat" cmpd="sng" algn="ctr">
              <a:solidFill>
                <a:srgbClr val="686767">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57539920"/>
        <c:crosses val="autoZero"/>
        <c:crossBetween val="between"/>
        <c:majorUnit val="5"/>
      </c:valAx>
      <c:spPr>
        <a:noFill/>
        <a:ln>
          <a:noFill/>
        </a:ln>
        <a:effectLst/>
      </c:spPr>
    </c:plotArea>
    <c:legend>
      <c:legendPos val="b"/>
      <c:layout>
        <c:manualLayout>
          <c:xMode val="edge"/>
          <c:yMode val="edge"/>
          <c:x val="0.83219052897469392"/>
          <c:y val="7.0496310975496093E-2"/>
          <c:w val="0.15039347899607022"/>
          <c:h val="0.866072938601441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49170435753944E-2"/>
          <c:y val="3.4475381807768497E-2"/>
          <c:w val="0.90165277671306387"/>
          <c:h val="0.83655806206187211"/>
        </c:manualLayout>
      </c:layout>
      <c:areaChart>
        <c:grouping val="standard"/>
        <c:varyColors val="0"/>
        <c:ser>
          <c:idx val="0"/>
          <c:order val="0"/>
          <c:tx>
            <c:strRef>
              <c:f>'Zhrnutie '!$M$21</c:f>
              <c:strCache>
                <c:ptCount val="1"/>
                <c:pt idx="0">
                  <c:v>Skutočnost / Rozpočet</c:v>
                </c:pt>
              </c:strCache>
            </c:strRef>
          </c:tx>
          <c:spPr>
            <a:solidFill>
              <a:schemeClr val="accent1"/>
            </a:solidFill>
            <a:ln>
              <a:noFill/>
            </a:ln>
            <a:effectLst/>
          </c:spPr>
          <c:cat>
            <c:numRef>
              <c:f>'Zhrnutie '!$N$20:$Y$20</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'Zhrnutie '!$N$21:$Y$21</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extLst>
            <c:ext xmlns:c16="http://schemas.microsoft.com/office/drawing/2014/chart" uri="{C3380CC4-5D6E-409C-BE32-E72D297353CC}">
              <c16:uniqueId val="{00000000-9A63-4F58-9E9E-C4B45D842C4D}"/>
            </c:ext>
          </c:extLst>
        </c:ser>
        <c:dLbls>
          <c:showLegendKey val="0"/>
          <c:showVal val="0"/>
          <c:showCatName val="0"/>
          <c:showSerName val="0"/>
          <c:showPercent val="0"/>
          <c:showBubbleSize val="0"/>
        </c:dLbls>
        <c:axId val="1702818336"/>
        <c:axId val="1079291456"/>
      </c:areaChart>
      <c:lineChart>
        <c:grouping val="standard"/>
        <c:varyColors val="0"/>
        <c:ser>
          <c:idx val="1"/>
          <c:order val="1"/>
          <c:tx>
            <c:strRef>
              <c:f>'Zhrnutie '!$M$23</c:f>
              <c:strCache>
                <c:ptCount val="1"/>
                <c:pt idx="0">
                  <c:v>Horné sančné pásmo národnej dlhovej brzdy</c:v>
                </c:pt>
              </c:strCache>
            </c:strRef>
          </c:tx>
          <c:spPr>
            <a:ln w="19050" cap="rnd">
              <a:solidFill>
                <a:srgbClr val="FF0000"/>
              </a:solidFill>
              <a:prstDash val="sysDot"/>
              <a:round/>
            </a:ln>
            <a:effectLst/>
          </c:spPr>
          <c:marker>
            <c:symbol val="none"/>
          </c:marker>
          <c:val>
            <c:numRef>
              <c:f>'Zhrnutie '!$N$23:$Y$23</c:f>
              <c:numCache>
                <c:formatCode>0.0</c:formatCode>
                <c:ptCount val="12"/>
                <c:pt idx="0">
                  <c:v>60</c:v>
                </c:pt>
                <c:pt idx="1">
                  <c:v>60</c:v>
                </c:pt>
                <c:pt idx="2">
                  <c:v>59</c:v>
                </c:pt>
                <c:pt idx="3">
                  <c:v>58</c:v>
                </c:pt>
                <c:pt idx="4">
                  <c:v>57</c:v>
                </c:pt>
                <c:pt idx="5">
                  <c:v>56</c:v>
                </c:pt>
                <c:pt idx="6">
                  <c:v>55</c:v>
                </c:pt>
                <c:pt idx="7">
                  <c:v>54</c:v>
                </c:pt>
                <c:pt idx="8">
                  <c:v>53</c:v>
                </c:pt>
                <c:pt idx="9">
                  <c:v>52</c:v>
                </c:pt>
                <c:pt idx="10">
                  <c:v>51</c:v>
                </c:pt>
                <c:pt idx="11">
                  <c:v>50</c:v>
                </c:pt>
              </c:numCache>
            </c:numRef>
          </c:val>
          <c:smooth val="0"/>
          <c:extLst>
            <c:ext xmlns:c16="http://schemas.microsoft.com/office/drawing/2014/chart" uri="{C3380CC4-5D6E-409C-BE32-E72D297353CC}">
              <c16:uniqueId val="{00000001-9A63-4F58-9E9E-C4B45D842C4D}"/>
            </c:ext>
          </c:extLst>
        </c:ser>
        <c:ser>
          <c:idx val="2"/>
          <c:order val="2"/>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9A63-4F58-9E9E-C4B45D842C4D}"/>
                </c:ext>
              </c:extLst>
            </c:dLbl>
            <c:dLbl>
              <c:idx val="1"/>
              <c:delete val="1"/>
              <c:extLst>
                <c:ext xmlns:c15="http://schemas.microsoft.com/office/drawing/2012/chart" uri="{CE6537A1-D6FC-4f65-9D91-7224C49458BB}"/>
                <c:ext xmlns:c16="http://schemas.microsoft.com/office/drawing/2014/chart" uri="{C3380CC4-5D6E-409C-BE32-E72D297353CC}">
                  <c16:uniqueId val="{00000005-9A63-4F58-9E9E-C4B45D842C4D}"/>
                </c:ext>
              </c:extLst>
            </c:dLbl>
            <c:dLbl>
              <c:idx val="2"/>
              <c:delete val="1"/>
              <c:extLst>
                <c:ext xmlns:c15="http://schemas.microsoft.com/office/drawing/2012/chart" uri="{CE6537A1-D6FC-4f65-9D91-7224C49458BB}"/>
                <c:ext xmlns:c16="http://schemas.microsoft.com/office/drawing/2014/chart" uri="{C3380CC4-5D6E-409C-BE32-E72D297353CC}">
                  <c16:uniqueId val="{00000006-9A63-4F58-9E9E-C4B45D842C4D}"/>
                </c:ext>
              </c:extLst>
            </c:dLbl>
            <c:dLbl>
              <c:idx val="4"/>
              <c:delete val="1"/>
              <c:extLst>
                <c:ext xmlns:c15="http://schemas.microsoft.com/office/drawing/2012/chart" uri="{CE6537A1-D6FC-4f65-9D91-7224C49458BB}"/>
                <c:ext xmlns:c16="http://schemas.microsoft.com/office/drawing/2014/chart" uri="{C3380CC4-5D6E-409C-BE32-E72D297353CC}">
                  <c16:uniqueId val="{00000007-9A63-4F58-9E9E-C4B45D842C4D}"/>
                </c:ext>
              </c:extLst>
            </c:dLbl>
            <c:dLbl>
              <c:idx val="6"/>
              <c:delete val="1"/>
              <c:extLst>
                <c:ext xmlns:c15="http://schemas.microsoft.com/office/drawing/2012/chart" uri="{CE6537A1-D6FC-4f65-9D91-7224C49458BB}"/>
                <c:ext xmlns:c16="http://schemas.microsoft.com/office/drawing/2014/chart" uri="{C3380CC4-5D6E-409C-BE32-E72D297353CC}">
                  <c16:uniqueId val="{00000008-9A63-4F58-9E9E-C4B45D842C4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'Zhrnutie '!$N$21:$Y$21</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smooth val="0"/>
          <c:extLst>
            <c:ext xmlns:c16="http://schemas.microsoft.com/office/drawing/2014/chart" uri="{C3380CC4-5D6E-409C-BE32-E72D297353CC}">
              <c16:uniqueId val="{00000002-9A63-4F58-9E9E-C4B45D842C4D}"/>
            </c:ext>
          </c:extLst>
        </c:ser>
        <c:ser>
          <c:idx val="3"/>
          <c:order val="3"/>
          <c:tx>
            <c:strRef>
              <c:f>'Zhrnutie '!$M$22</c:f>
              <c:strCache>
                <c:ptCount val="1"/>
                <c:pt idx="0">
                  <c:v>Rozpočtový cieľ</c:v>
                </c:pt>
              </c:strCache>
            </c:strRef>
          </c:tx>
          <c:spPr>
            <a:ln w="28575" cap="rnd">
              <a:noFill/>
              <a:round/>
            </a:ln>
            <a:effectLst/>
          </c:spPr>
          <c:marker>
            <c:symbol val="circle"/>
            <c:size val="5"/>
            <c:spPr>
              <a:solidFill>
                <a:schemeClr val="tx1"/>
              </a:solidFill>
              <a:ln w="3175">
                <a:solidFill>
                  <a:schemeClr val="bg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'Zhrnutie '!$N$22:$Y$22</c:f>
              <c:numCache>
                <c:formatCode>0.0</c:formatCode>
                <c:ptCount val="12"/>
                <c:pt idx="0">
                  <c:v>#N/A</c:v>
                </c:pt>
                <c:pt idx="1">
                  <c:v>#N/A</c:v>
                </c:pt>
                <c:pt idx="2">
                  <c:v>#N/A</c:v>
                </c:pt>
                <c:pt idx="3">
                  <c:v>#N/A</c:v>
                </c:pt>
                <c:pt idx="4">
                  <c:v>#N/A</c:v>
                </c:pt>
                <c:pt idx="5">
                  <c:v>#N/A</c:v>
                </c:pt>
                <c:pt idx="6">
                  <c:v>#N/A</c:v>
                </c:pt>
                <c:pt idx="7">
                  <c:v>#N/A</c:v>
                </c:pt>
                <c:pt idx="8">
                  <c:v>58.463582980082137</c:v>
                </c:pt>
                <c:pt idx="9">
                  <c:v>59.498276219852556</c:v>
                </c:pt>
                <c:pt idx="10">
                  <c:v>61.101303832536345</c:v>
                </c:pt>
                <c:pt idx="11">
                  <c:v>62.265517227563684</c:v>
                </c:pt>
              </c:numCache>
            </c:numRef>
          </c:val>
          <c:smooth val="0"/>
          <c:extLst>
            <c:ext xmlns:c16="http://schemas.microsoft.com/office/drawing/2014/chart" uri="{C3380CC4-5D6E-409C-BE32-E72D297353CC}">
              <c16:uniqueId val="{00000003-9A63-4F58-9E9E-C4B45D842C4D}"/>
            </c:ext>
          </c:extLst>
        </c:ser>
        <c:dLbls>
          <c:showLegendKey val="0"/>
          <c:showVal val="0"/>
          <c:showCatName val="0"/>
          <c:showSerName val="0"/>
          <c:showPercent val="0"/>
          <c:showBubbleSize val="0"/>
        </c:dLbls>
        <c:marker val="1"/>
        <c:smooth val="0"/>
        <c:axId val="1702818336"/>
        <c:axId val="1079291456"/>
      </c:lineChart>
      <c:catAx>
        <c:axId val="1702818336"/>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1079291456"/>
        <c:crosses val="autoZero"/>
        <c:auto val="1"/>
        <c:lblAlgn val="ctr"/>
        <c:lblOffset val="100"/>
        <c:noMultiLvlLbl val="0"/>
      </c:catAx>
      <c:valAx>
        <c:axId val="1079291456"/>
        <c:scaling>
          <c:orientation val="minMax"/>
          <c:min val="4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1702818336"/>
        <c:crosses val="autoZero"/>
        <c:crossBetween val="between"/>
      </c:valAx>
      <c:spPr>
        <a:noFill/>
        <a:ln>
          <a:noFill/>
        </a:ln>
        <a:effectLst/>
      </c:spPr>
    </c:plotArea>
    <c:legend>
      <c:legendPos val="t"/>
      <c:legendEntry>
        <c:idx val="2"/>
        <c:delete val="1"/>
      </c:legendEntry>
      <c:layout>
        <c:manualLayout>
          <c:xMode val="edge"/>
          <c:yMode val="edge"/>
          <c:x val="8.0353947411650042E-2"/>
          <c:y val="1.6139882369487234E-2"/>
          <c:w val="0.51384008848685281"/>
          <c:h val="0.2120140878721280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13'!$B$6</c:f>
              <c:strCache>
                <c:ptCount val="1"/>
                <c:pt idx="0">
                  <c:v>Rozpočtové ciele vlády</c:v>
                </c:pt>
              </c:strCache>
            </c:strRef>
          </c:tx>
          <c:spPr>
            <a:solidFill>
              <a:srgbClr val="002060"/>
            </a:solidFill>
            <a:ln>
              <a:noFill/>
            </a:ln>
            <a:effectLst/>
          </c:spPr>
          <c:invertIfNegative val="0"/>
          <c:dLbls>
            <c:dLbl>
              <c:idx val="0"/>
              <c:layout>
                <c:manualLayout>
                  <c:x val="-2.4375587968364235E-17"/>
                  <c:y val="0.454744900568993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46-49F2-BC18-DDFADBE34E22}"/>
                </c:ext>
              </c:extLst>
            </c:dLbl>
            <c:dLbl>
              <c:idx val="1"/>
              <c:layout>
                <c:manualLayout>
                  <c:x val="0"/>
                  <c:y val="0.2497905013224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46-49F2-BC18-DDFADBE34E22}"/>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13'!$D$3:$G$3</c:f>
              <c:numCache>
                <c:formatCode>General</c:formatCode>
                <c:ptCount val="4"/>
                <c:pt idx="0">
                  <c:v>2024</c:v>
                </c:pt>
                <c:pt idx="1">
                  <c:v>2025</c:v>
                </c:pt>
                <c:pt idx="2">
                  <c:v>2026</c:v>
                </c:pt>
                <c:pt idx="3">
                  <c:v>2027</c:v>
                </c:pt>
              </c:numCache>
            </c:numRef>
          </c:cat>
          <c:val>
            <c:numRef>
              <c:f>'Graf 13'!$D$6:$G$6</c:f>
              <c:numCache>
                <c:formatCode>0.0%</c:formatCode>
                <c:ptCount val="4"/>
                <c:pt idx="0">
                  <c:v>4.853283768824368E-2</c:v>
                </c:pt>
                <c:pt idx="1">
                  <c:v>2.0196137126042846E-2</c:v>
                </c:pt>
                <c:pt idx="2">
                  <c:v>-1.2020845315799944E-3</c:v>
                </c:pt>
                <c:pt idx="3">
                  <c:v>-6.624327244242334E-4</c:v>
                </c:pt>
              </c:numCache>
            </c:numRef>
          </c:val>
          <c:extLst>
            <c:ext xmlns:c16="http://schemas.microsoft.com/office/drawing/2014/chart" uri="{C3380CC4-5D6E-409C-BE32-E72D297353CC}">
              <c16:uniqueId val="{00000000-4946-49F2-BC18-DDFADBE34E22}"/>
            </c:ext>
          </c:extLst>
        </c:ser>
        <c:dLbls>
          <c:showLegendKey val="0"/>
          <c:showVal val="0"/>
          <c:showCatName val="0"/>
          <c:showSerName val="0"/>
          <c:showPercent val="0"/>
          <c:showBubbleSize val="0"/>
        </c:dLbls>
        <c:gapWidth val="100"/>
        <c:overlap val="-27"/>
        <c:axId val="1161115743"/>
        <c:axId val="439253791"/>
      </c:barChart>
      <c:lineChart>
        <c:grouping val="standard"/>
        <c:varyColors val="0"/>
        <c:ser>
          <c:idx val="1"/>
          <c:order val="1"/>
          <c:tx>
            <c:strRef>
              <c:f>'Graf 13'!$B$4</c:f>
              <c:strCache>
                <c:ptCount val="1"/>
                <c:pt idx="0">
                  <c:v>Výdavkové pravidlo (7-ročná konsolidácia)</c:v>
                </c:pt>
              </c:strCache>
            </c:strRef>
          </c:tx>
          <c:spPr>
            <a:ln w="25400" cap="rnd">
              <a:noFill/>
              <a:round/>
            </a:ln>
            <a:effectLst/>
          </c:spPr>
          <c:marker>
            <c:symbol val="diamond"/>
            <c:size val="6"/>
            <c:spPr>
              <a:solidFill>
                <a:schemeClr val="tx1"/>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1-4946-49F2-BC18-DDFADBE34E22}"/>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'[84]PS 2024'!$G$3:$J$3</c:f>
              <c:numCache>
                <c:formatCode>General</c:formatCode>
                <c:ptCount val="4"/>
                <c:pt idx="0">
                  <c:v>2024</c:v>
                </c:pt>
                <c:pt idx="1">
                  <c:v>2025</c:v>
                </c:pt>
                <c:pt idx="2">
                  <c:v>2026</c:v>
                </c:pt>
                <c:pt idx="3">
                  <c:v>2027</c:v>
                </c:pt>
              </c:numCache>
            </c:numRef>
          </c:cat>
          <c:val>
            <c:numRef>
              <c:f>'Graf 13'!$D$4:$G$4</c:f>
              <c:numCache>
                <c:formatCode>0.0%</c:formatCode>
                <c:ptCount val="4"/>
                <c:pt idx="1">
                  <c:v>2.9583757182432086E-2</c:v>
                </c:pt>
                <c:pt idx="2">
                  <c:v>2.2969953432432084E-2</c:v>
                </c:pt>
                <c:pt idx="3">
                  <c:v>2.1630689682432088E-2</c:v>
                </c:pt>
              </c:numCache>
            </c:numRef>
          </c:val>
          <c:smooth val="0"/>
          <c:extLst>
            <c:ext xmlns:c16="http://schemas.microsoft.com/office/drawing/2014/chart" uri="{C3380CC4-5D6E-409C-BE32-E72D297353CC}">
              <c16:uniqueId val="{00000002-4946-49F2-BC18-DDFADBE34E22}"/>
            </c:ext>
          </c:extLst>
        </c:ser>
        <c:ser>
          <c:idx val="2"/>
          <c:order val="2"/>
          <c:tx>
            <c:strRef>
              <c:f>'Graf 13'!$B$5</c:f>
              <c:strCache>
                <c:ptCount val="1"/>
                <c:pt idx="0">
                  <c:v>Výdavkové pravidlo (4-ročná konsolidácia)</c:v>
                </c:pt>
              </c:strCache>
            </c:strRef>
          </c:tx>
          <c:spPr>
            <a:ln w="25400" cap="rnd">
              <a:noFill/>
              <a:round/>
            </a:ln>
            <a:effectLst/>
          </c:spPr>
          <c:marker>
            <c:symbol val="circle"/>
            <c:size val="5"/>
            <c:spPr>
              <a:solidFill>
                <a:schemeClr val="tx1">
                  <a:lumMod val="50000"/>
                  <a:lumOff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lumMod val="50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13'!$D$5:$G$5</c:f>
              <c:numCache>
                <c:formatCode>0.0%</c:formatCode>
                <c:ptCount val="4"/>
                <c:pt idx="1">
                  <c:v>1.8351813057213579E-2</c:v>
                </c:pt>
                <c:pt idx="2">
                  <c:v>1.1738009307213576E-2</c:v>
                </c:pt>
                <c:pt idx="3">
                  <c:v>1.039874555721358E-2</c:v>
                </c:pt>
              </c:numCache>
            </c:numRef>
          </c:val>
          <c:smooth val="0"/>
          <c:extLst>
            <c:ext xmlns:c16="http://schemas.microsoft.com/office/drawing/2014/chart" uri="{C3380CC4-5D6E-409C-BE32-E72D297353CC}">
              <c16:uniqueId val="{00000003-4946-49F2-BC18-DDFADBE34E22}"/>
            </c:ext>
          </c:extLst>
        </c:ser>
        <c:ser>
          <c:idx val="3"/>
          <c:order val="3"/>
          <c:tx>
            <c:strRef>
              <c:f>'Graf 13'!$B$7</c:f>
              <c:strCache>
                <c:ptCount val="1"/>
                <c:pt idx="0">
                  <c:v>CSR 2024</c:v>
                </c:pt>
              </c:strCache>
            </c:strRef>
          </c:tx>
          <c:spPr>
            <a:ln w="25400" cap="rnd">
              <a:noFill/>
              <a:round/>
            </a:ln>
            <a:effectLst/>
          </c:spPr>
          <c:marker>
            <c:symbol val="circle"/>
            <c:size val="6"/>
            <c:spPr>
              <a:solidFill>
                <a:srgbClr val="0070C0"/>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0070C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13'!$D$7:$G$7</c:f>
              <c:numCache>
                <c:formatCode>0.0%</c:formatCode>
                <c:ptCount val="4"/>
                <c:pt idx="0">
                  <c:v>5.7000000000000002E-2</c:v>
                </c:pt>
              </c:numCache>
            </c:numRef>
          </c:val>
          <c:smooth val="0"/>
          <c:extLst>
            <c:ext xmlns:c16="http://schemas.microsoft.com/office/drawing/2014/chart" uri="{C3380CC4-5D6E-409C-BE32-E72D297353CC}">
              <c16:uniqueId val="{00000004-4946-49F2-BC18-DDFADBE34E22}"/>
            </c:ext>
          </c:extLst>
        </c:ser>
        <c:dLbls>
          <c:showLegendKey val="0"/>
          <c:showVal val="0"/>
          <c:showCatName val="0"/>
          <c:showSerName val="0"/>
          <c:showPercent val="0"/>
          <c:showBubbleSize val="0"/>
        </c:dLbls>
        <c:marker val="1"/>
        <c:smooth val="0"/>
        <c:axId val="1161115743"/>
        <c:axId val="439253791"/>
      </c:lineChart>
      <c:catAx>
        <c:axId val="1161115743"/>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39253791"/>
        <c:crosses val="autoZero"/>
        <c:auto val="1"/>
        <c:lblAlgn val="ctr"/>
        <c:lblOffset val="100"/>
        <c:noMultiLvlLbl val="0"/>
      </c:catAx>
      <c:valAx>
        <c:axId val="439253791"/>
        <c:scaling>
          <c:orientation val="minMax"/>
          <c:min val="-2.0000000000000004E-2"/>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161115743"/>
        <c:crosses val="autoZero"/>
        <c:crossBetween val="between"/>
      </c:valAx>
      <c:spPr>
        <a:noFill/>
        <a:ln>
          <a:noFill/>
        </a:ln>
        <a:effectLst/>
      </c:spPr>
    </c:plotArea>
    <c:legend>
      <c:legendPos val="b"/>
      <c:layout>
        <c:manualLayout>
          <c:xMode val="edge"/>
          <c:yMode val="edge"/>
          <c:x val="1.7496202156046976E-2"/>
          <c:y val="0.8262724065136472"/>
          <c:w val="0.97562275237639529"/>
          <c:h val="0.145306847087432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13'!$I$6</c:f>
              <c:strCache>
                <c:ptCount val="1"/>
                <c:pt idx="0">
                  <c:v>Government budgetary targets</c:v>
                </c:pt>
              </c:strCache>
            </c:strRef>
          </c:tx>
          <c:spPr>
            <a:solidFill>
              <a:srgbClr val="002060"/>
            </a:solidFill>
            <a:ln>
              <a:noFill/>
            </a:ln>
            <a:effectLst/>
          </c:spPr>
          <c:invertIfNegative val="0"/>
          <c:dLbls>
            <c:dLbl>
              <c:idx val="0"/>
              <c:layout>
                <c:manualLayout>
                  <c:x val="-2.4375587968364235E-17"/>
                  <c:y val="0.454744900568993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C6-4E97-B7A8-59F96F0A184A}"/>
                </c:ext>
              </c:extLst>
            </c:dLbl>
            <c:dLbl>
              <c:idx val="1"/>
              <c:layout>
                <c:manualLayout>
                  <c:x val="0"/>
                  <c:y val="0.249790501322436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C6-4E97-B7A8-59F96F0A184A}"/>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13'!$D$3:$G$3</c:f>
              <c:numCache>
                <c:formatCode>General</c:formatCode>
                <c:ptCount val="4"/>
                <c:pt idx="0">
                  <c:v>2024</c:v>
                </c:pt>
                <c:pt idx="1">
                  <c:v>2025</c:v>
                </c:pt>
                <c:pt idx="2">
                  <c:v>2026</c:v>
                </c:pt>
                <c:pt idx="3">
                  <c:v>2027</c:v>
                </c:pt>
              </c:numCache>
            </c:numRef>
          </c:cat>
          <c:val>
            <c:numRef>
              <c:f>'Graf 13'!$D$6:$G$6</c:f>
              <c:numCache>
                <c:formatCode>0.0%</c:formatCode>
                <c:ptCount val="4"/>
                <c:pt idx="0">
                  <c:v>4.853283768824368E-2</c:v>
                </c:pt>
                <c:pt idx="1">
                  <c:v>2.0196137126042846E-2</c:v>
                </c:pt>
                <c:pt idx="2">
                  <c:v>-1.2020845315799944E-3</c:v>
                </c:pt>
                <c:pt idx="3">
                  <c:v>-6.624327244242334E-4</c:v>
                </c:pt>
              </c:numCache>
            </c:numRef>
          </c:val>
          <c:extLst>
            <c:ext xmlns:c16="http://schemas.microsoft.com/office/drawing/2014/chart" uri="{C3380CC4-5D6E-409C-BE32-E72D297353CC}">
              <c16:uniqueId val="{00000002-20C6-4E97-B7A8-59F96F0A184A}"/>
            </c:ext>
          </c:extLst>
        </c:ser>
        <c:dLbls>
          <c:showLegendKey val="0"/>
          <c:showVal val="0"/>
          <c:showCatName val="0"/>
          <c:showSerName val="0"/>
          <c:showPercent val="0"/>
          <c:showBubbleSize val="0"/>
        </c:dLbls>
        <c:gapWidth val="100"/>
        <c:overlap val="-27"/>
        <c:axId val="1161115743"/>
        <c:axId val="439253791"/>
      </c:barChart>
      <c:lineChart>
        <c:grouping val="standard"/>
        <c:varyColors val="0"/>
        <c:ser>
          <c:idx val="1"/>
          <c:order val="1"/>
          <c:tx>
            <c:strRef>
              <c:f>'Graf 13'!$I$4</c:f>
              <c:strCache>
                <c:ptCount val="1"/>
                <c:pt idx="0">
                  <c:v>Expenditure rule (7-year adjustment)</c:v>
                </c:pt>
              </c:strCache>
            </c:strRef>
          </c:tx>
          <c:spPr>
            <a:ln w="25400" cap="rnd">
              <a:noFill/>
              <a:round/>
            </a:ln>
            <a:effectLst/>
          </c:spPr>
          <c:marker>
            <c:symbol val="diamond"/>
            <c:size val="6"/>
            <c:spPr>
              <a:solidFill>
                <a:schemeClr val="tx1"/>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3-20C6-4E97-B7A8-59F96F0A184A}"/>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'[84]PS 2024'!$G$3:$J$3</c:f>
              <c:numCache>
                <c:formatCode>General</c:formatCode>
                <c:ptCount val="4"/>
                <c:pt idx="0">
                  <c:v>2024</c:v>
                </c:pt>
                <c:pt idx="1">
                  <c:v>2025</c:v>
                </c:pt>
                <c:pt idx="2">
                  <c:v>2026</c:v>
                </c:pt>
                <c:pt idx="3">
                  <c:v>2027</c:v>
                </c:pt>
              </c:numCache>
            </c:numRef>
          </c:cat>
          <c:val>
            <c:numRef>
              <c:f>'Graf 13'!$D$4:$G$4</c:f>
              <c:numCache>
                <c:formatCode>0.0%</c:formatCode>
                <c:ptCount val="4"/>
                <c:pt idx="1">
                  <c:v>2.9583757182432086E-2</c:v>
                </c:pt>
                <c:pt idx="2">
                  <c:v>2.2969953432432084E-2</c:v>
                </c:pt>
                <c:pt idx="3">
                  <c:v>2.1630689682432088E-2</c:v>
                </c:pt>
              </c:numCache>
            </c:numRef>
          </c:val>
          <c:smooth val="0"/>
          <c:extLst>
            <c:ext xmlns:c16="http://schemas.microsoft.com/office/drawing/2014/chart" uri="{C3380CC4-5D6E-409C-BE32-E72D297353CC}">
              <c16:uniqueId val="{00000004-20C6-4E97-B7A8-59F96F0A184A}"/>
            </c:ext>
          </c:extLst>
        </c:ser>
        <c:ser>
          <c:idx val="2"/>
          <c:order val="2"/>
          <c:tx>
            <c:strRef>
              <c:f>'Graf 13'!$I$5</c:f>
              <c:strCache>
                <c:ptCount val="1"/>
                <c:pt idx="0">
                  <c:v>Expenditure rule (4-year adjustment)</c:v>
                </c:pt>
              </c:strCache>
            </c:strRef>
          </c:tx>
          <c:spPr>
            <a:ln w="25400" cap="rnd">
              <a:noFill/>
              <a:round/>
            </a:ln>
            <a:effectLst/>
          </c:spPr>
          <c:marker>
            <c:symbol val="circle"/>
            <c:size val="5"/>
            <c:spPr>
              <a:solidFill>
                <a:schemeClr val="tx1">
                  <a:lumMod val="50000"/>
                  <a:lumOff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lumMod val="50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13'!$D$5:$G$5</c:f>
              <c:numCache>
                <c:formatCode>0.0%</c:formatCode>
                <c:ptCount val="4"/>
                <c:pt idx="1">
                  <c:v>1.8351813057213579E-2</c:v>
                </c:pt>
                <c:pt idx="2">
                  <c:v>1.1738009307213576E-2</c:v>
                </c:pt>
                <c:pt idx="3">
                  <c:v>1.039874555721358E-2</c:v>
                </c:pt>
              </c:numCache>
            </c:numRef>
          </c:val>
          <c:smooth val="0"/>
          <c:extLst>
            <c:ext xmlns:c16="http://schemas.microsoft.com/office/drawing/2014/chart" uri="{C3380CC4-5D6E-409C-BE32-E72D297353CC}">
              <c16:uniqueId val="{00000005-20C6-4E97-B7A8-59F96F0A184A}"/>
            </c:ext>
          </c:extLst>
        </c:ser>
        <c:ser>
          <c:idx val="3"/>
          <c:order val="3"/>
          <c:tx>
            <c:strRef>
              <c:f>'Graf 13'!$I$7</c:f>
              <c:strCache>
                <c:ptCount val="1"/>
                <c:pt idx="0">
                  <c:v>CSR 2024</c:v>
                </c:pt>
              </c:strCache>
            </c:strRef>
          </c:tx>
          <c:spPr>
            <a:ln w="25400" cap="rnd">
              <a:noFill/>
              <a:round/>
            </a:ln>
            <a:effectLst/>
          </c:spPr>
          <c:marker>
            <c:symbol val="circle"/>
            <c:size val="6"/>
            <c:spPr>
              <a:solidFill>
                <a:srgbClr val="0070C0"/>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0070C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13'!$D$7:$G$7</c:f>
              <c:numCache>
                <c:formatCode>0.0%</c:formatCode>
                <c:ptCount val="4"/>
                <c:pt idx="0">
                  <c:v>5.7000000000000002E-2</c:v>
                </c:pt>
              </c:numCache>
            </c:numRef>
          </c:val>
          <c:smooth val="0"/>
          <c:extLst>
            <c:ext xmlns:c16="http://schemas.microsoft.com/office/drawing/2014/chart" uri="{C3380CC4-5D6E-409C-BE32-E72D297353CC}">
              <c16:uniqueId val="{00000006-20C6-4E97-B7A8-59F96F0A184A}"/>
            </c:ext>
          </c:extLst>
        </c:ser>
        <c:dLbls>
          <c:showLegendKey val="0"/>
          <c:showVal val="0"/>
          <c:showCatName val="0"/>
          <c:showSerName val="0"/>
          <c:showPercent val="0"/>
          <c:showBubbleSize val="0"/>
        </c:dLbls>
        <c:marker val="1"/>
        <c:smooth val="0"/>
        <c:axId val="1161115743"/>
        <c:axId val="439253791"/>
      </c:lineChart>
      <c:catAx>
        <c:axId val="1161115743"/>
        <c:scaling>
          <c:orientation val="minMax"/>
        </c:scaling>
        <c:delete val="0"/>
        <c:axPos val="b"/>
        <c:numFmt formatCode="General" sourceLinked="1"/>
        <c:majorTickMark val="none"/>
        <c:minorTickMark val="none"/>
        <c:tickLblPos val="low"/>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39253791"/>
        <c:crosses val="autoZero"/>
        <c:auto val="1"/>
        <c:lblAlgn val="ctr"/>
        <c:lblOffset val="100"/>
        <c:noMultiLvlLbl val="0"/>
      </c:catAx>
      <c:valAx>
        <c:axId val="439253791"/>
        <c:scaling>
          <c:orientation val="minMax"/>
          <c:min val="-2.0000000000000004E-2"/>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161115743"/>
        <c:crosses val="autoZero"/>
        <c:crossBetween val="between"/>
      </c:valAx>
      <c:spPr>
        <a:noFill/>
        <a:ln>
          <a:noFill/>
        </a:ln>
        <a:effectLst/>
      </c:spPr>
    </c:plotArea>
    <c:legend>
      <c:legendPos val="b"/>
      <c:layout>
        <c:manualLayout>
          <c:xMode val="edge"/>
          <c:yMode val="edge"/>
          <c:x val="1.4510793817298114E-2"/>
          <c:y val="0.8262724065136472"/>
          <c:w val="0.9683246231932815"/>
          <c:h val="0.145306847087432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88704022516411E-2"/>
          <c:y val="4.7206471713287422E-2"/>
          <c:w val="0.92891214157561719"/>
          <c:h val="0.73871268593672912"/>
        </c:manualLayout>
      </c:layout>
      <c:areaChart>
        <c:grouping val="stacked"/>
        <c:varyColors val="0"/>
        <c:ser>
          <c:idx val="1"/>
          <c:order val="1"/>
          <c:tx>
            <c:strRef>
              <c:f>'Graf 14'!$A$31</c:f>
              <c:strCache>
                <c:ptCount val="1"/>
                <c:pt idx="0">
                  <c:v>Čistý dlh VS</c:v>
                </c:pt>
              </c:strCache>
            </c:strRef>
          </c:tx>
          <c:spPr>
            <a:solidFill>
              <a:srgbClr val="2C9ADC"/>
            </a:solidFill>
            <a:ln w="3175">
              <a:solidFill>
                <a:schemeClr val="bg1"/>
              </a:solidFill>
            </a:ln>
            <a:effectLst/>
          </c:spPr>
          <c:cat>
            <c:strLit>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 14'!$B$31:$U$31</c15:sqref>
                  </c15:fullRef>
                </c:ext>
              </c:extLst>
              <c:f>'Graf 14'!$J$31:$U$31</c:f>
              <c:numCache>
                <c:formatCode>0.0</c:formatCode>
                <c:ptCount val="12"/>
                <c:pt idx="0">
                  <c:v>46.928444657557399</c:v>
                </c:pt>
                <c:pt idx="1">
                  <c:v>45.741709297628958</c:v>
                </c:pt>
                <c:pt idx="2">
                  <c:v>43.330589179314366</c:v>
                </c:pt>
                <c:pt idx="3">
                  <c:v>43.083368211118753</c:v>
                </c:pt>
                <c:pt idx="4">
                  <c:v>48.876438719372061</c:v>
                </c:pt>
                <c:pt idx="5">
                  <c:v>49.642058834382276</c:v>
                </c:pt>
                <c:pt idx="6">
                  <c:v>47.59613111340574</c:v>
                </c:pt>
                <c:pt idx="7">
                  <c:v>48.509262410321341</c:v>
                </c:pt>
                <c:pt idx="8">
                  <c:v>50.788932646091943</c:v>
                </c:pt>
                <c:pt idx="9">
                  <c:v>54.262037951228507</c:v>
                </c:pt>
                <c:pt idx="10">
                  <c:v>58.20484020817149</c:v>
                </c:pt>
                <c:pt idx="11">
                  <c:v>61.583983305806925</c:v>
                </c:pt>
              </c:numCache>
            </c:numRef>
          </c:val>
          <c:extLst>
            <c:ext xmlns:c16="http://schemas.microsoft.com/office/drawing/2014/chart" uri="{C3380CC4-5D6E-409C-BE32-E72D297353CC}">
              <c16:uniqueId val="{00000000-B2B7-49EB-A609-7C5B409945C2}"/>
            </c:ext>
          </c:extLst>
        </c:ser>
        <c:ser>
          <c:idx val="2"/>
          <c:order val="2"/>
          <c:tx>
            <c:strRef>
              <c:f>'Graf 14'!$A$32</c:f>
              <c:strCache>
                <c:ptCount val="1"/>
                <c:pt idx="0">
                  <c:v>Likvidné finančné aktíva (LFA)</c:v>
                </c:pt>
              </c:strCache>
            </c:strRef>
          </c:tx>
          <c:spPr>
            <a:solidFill>
              <a:schemeClr val="accent1">
                <a:lumMod val="40000"/>
                <a:lumOff val="60000"/>
              </a:schemeClr>
            </a:solidFill>
            <a:ln>
              <a:noFill/>
            </a:ln>
            <a:effectLst/>
          </c:spPr>
          <c:cat>
            <c:strLit>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 14'!$B$32:$U$32</c15:sqref>
                  </c15:fullRef>
                </c:ext>
              </c:extLst>
              <c:f>'Graf 14'!$J$32:$U$32</c:f>
              <c:numCache>
                <c:formatCode>0.0</c:formatCode>
                <c:ptCount val="12"/>
                <c:pt idx="0">
                  <c:v>5.3464461545574054</c:v>
                </c:pt>
                <c:pt idx="1">
                  <c:v>5.7198618583088301</c:v>
                </c:pt>
                <c:pt idx="2">
                  <c:v>6.0774616498550937</c:v>
                </c:pt>
                <c:pt idx="3">
                  <c:v>4.8947506301352064</c:v>
                </c:pt>
                <c:pt idx="4">
                  <c:v>9.9711409413281373</c:v>
                </c:pt>
                <c:pt idx="5">
                  <c:v>11.446308396206327</c:v>
                </c:pt>
                <c:pt idx="6">
                  <c:v>10.145130531401122</c:v>
                </c:pt>
                <c:pt idx="7">
                  <c:v>7.5354216960863099</c:v>
                </c:pt>
                <c:pt idx="8">
                  <c:v>7.8345244835390062</c:v>
                </c:pt>
                <c:pt idx="9">
                  <c:v>5.5640444831710312</c:v>
                </c:pt>
                <c:pt idx="10">
                  <c:v>5.3870673765408554</c:v>
                </c:pt>
                <c:pt idx="11">
                  <c:v>6.2426652031297749</c:v>
                </c:pt>
              </c:numCache>
            </c:numRef>
          </c:val>
          <c:extLst>
            <c:ext xmlns:c16="http://schemas.microsoft.com/office/drawing/2014/chart" uri="{C3380CC4-5D6E-409C-BE32-E72D297353CC}">
              <c16:uniqueId val="{00000001-B2B7-49EB-A609-7C5B409945C2}"/>
            </c:ext>
          </c:extLst>
        </c:ser>
        <c:dLbls>
          <c:showLegendKey val="0"/>
          <c:showVal val="0"/>
          <c:showCatName val="0"/>
          <c:showSerName val="0"/>
          <c:showPercent val="0"/>
          <c:showBubbleSize val="0"/>
        </c:dLbls>
        <c:axId val="1081565536"/>
        <c:axId val="1081566848"/>
      </c:areaChart>
      <c:lineChart>
        <c:grouping val="standard"/>
        <c:varyColors val="0"/>
        <c:ser>
          <c:idx val="0"/>
          <c:order val="0"/>
          <c:tx>
            <c:strRef>
              <c:f>'Graf 14'!$A$30</c:f>
              <c:strCache>
                <c:ptCount val="1"/>
                <c:pt idx="0">
                  <c:v>Hrubý dlh VS</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14'!$B$30:$U$30</c15:sqref>
                  </c15:fullRef>
                </c:ext>
              </c:extLst>
              <c:f>'Graf 14'!$J$30:$U$30</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smooth val="0"/>
          <c:extLst>
            <c:ext xmlns:c16="http://schemas.microsoft.com/office/drawing/2014/chart" uri="{C3380CC4-5D6E-409C-BE32-E72D297353CC}">
              <c16:uniqueId val="{00000002-B2B7-49EB-A609-7C5B409945C2}"/>
            </c:ext>
          </c:extLst>
        </c:ser>
        <c:ser>
          <c:idx val="3"/>
          <c:order val="3"/>
          <c:tx>
            <c:strRef>
              <c:f>'Graf 14'!$A$33</c:f>
              <c:strCache>
                <c:ptCount val="1"/>
                <c:pt idx="0">
                  <c:v>Horné sankčné pásmo hrubého dlhu</c:v>
                </c:pt>
              </c:strCache>
            </c:strRef>
          </c:tx>
          <c:spPr>
            <a:ln w="28575" cap="rnd">
              <a:solidFill>
                <a:srgbClr val="FF0000"/>
              </a:solidFill>
              <a:prstDash val="sysDot"/>
              <a:round/>
            </a:ln>
            <a:effectLst/>
          </c:spPr>
          <c:marker>
            <c:symbol val="none"/>
          </c:marker>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14'!$B$33:$U$33</c15:sqref>
                  </c15:fullRef>
                </c:ext>
              </c:extLst>
              <c:f>'Graf 14'!$J$33:$U$33</c:f>
              <c:numCache>
                <c:formatCode>General</c:formatCode>
                <c:ptCount val="12"/>
                <c:pt idx="0" formatCode="0">
                  <c:v>60</c:v>
                </c:pt>
                <c:pt idx="1" formatCode="0">
                  <c:v>60</c:v>
                </c:pt>
                <c:pt idx="2" formatCode="0">
                  <c:v>59</c:v>
                </c:pt>
                <c:pt idx="3" formatCode="0">
                  <c:v>58</c:v>
                </c:pt>
                <c:pt idx="4" formatCode="0">
                  <c:v>57</c:v>
                </c:pt>
                <c:pt idx="5" formatCode="0">
                  <c:v>56</c:v>
                </c:pt>
                <c:pt idx="6" formatCode="0">
                  <c:v>55</c:v>
                </c:pt>
                <c:pt idx="7" formatCode="0">
                  <c:v>54</c:v>
                </c:pt>
                <c:pt idx="8" formatCode="0">
                  <c:v>53</c:v>
                </c:pt>
                <c:pt idx="9" formatCode="0">
                  <c:v>52</c:v>
                </c:pt>
                <c:pt idx="10" formatCode="0">
                  <c:v>51</c:v>
                </c:pt>
                <c:pt idx="11" formatCode="0">
                  <c:v>50</c:v>
                </c:pt>
              </c:numCache>
            </c:numRef>
          </c:val>
          <c:smooth val="0"/>
          <c:extLst>
            <c:ext xmlns:c16="http://schemas.microsoft.com/office/drawing/2014/chart" uri="{C3380CC4-5D6E-409C-BE32-E72D297353CC}">
              <c16:uniqueId val="{00000003-B2B7-49EB-A609-7C5B409945C2}"/>
            </c:ext>
          </c:extLst>
        </c:ser>
        <c:ser>
          <c:idx val="4"/>
          <c:order val="4"/>
          <c:tx>
            <c:strRef>
              <c:f>'Graf 14'!$A$34</c:f>
              <c:strCache>
                <c:ptCount val="1"/>
                <c:pt idx="0">
                  <c:v>Hrubý dlh v scenári rozpočtových cieľov deficitov</c:v>
                </c:pt>
              </c:strCache>
            </c:strRef>
          </c:tx>
          <c:spPr>
            <a:ln w="19050" cap="rnd">
              <a:solidFill>
                <a:srgbClr val="FF0000"/>
              </a:solidFill>
              <a:prstDash val="sysDash"/>
              <a:round/>
            </a:ln>
            <a:effectLst/>
          </c:spPr>
          <c:marker>
            <c:symbol val="none"/>
          </c:marker>
          <c:dLbls>
            <c:dLbl>
              <c:idx val="7"/>
              <c:delete val="1"/>
              <c:extLst>
                <c:ext xmlns:c15="http://schemas.microsoft.com/office/drawing/2012/chart" uri="{CE6537A1-D6FC-4f65-9D91-7224C49458BB}"/>
                <c:ext xmlns:c16="http://schemas.microsoft.com/office/drawing/2014/chart" uri="{C3380CC4-5D6E-409C-BE32-E72D297353CC}">
                  <c16:uniqueId val="{00000008-B2B7-49EB-A609-7C5B409945C2}"/>
                </c:ext>
              </c:extLst>
            </c:dLbl>
            <c:dLbl>
              <c:idx val="8"/>
              <c:delete val="1"/>
              <c:extLst>
                <c:ext xmlns:c15="http://schemas.microsoft.com/office/drawing/2012/chart" uri="{CE6537A1-D6FC-4f65-9D91-7224C49458BB}"/>
                <c:ext xmlns:c16="http://schemas.microsoft.com/office/drawing/2014/chart" uri="{C3380CC4-5D6E-409C-BE32-E72D297353CC}">
                  <c16:uniqueId val="{00000004-B2B7-49EB-A609-7C5B409945C2}"/>
                </c:ext>
              </c:extLst>
            </c:dLbl>
            <c:dLbl>
              <c:idx val="10"/>
              <c:layout>
                <c:manualLayout>
                  <c:x val="-4.2876194767701631E-2"/>
                  <c:y val="3.6863962910648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B7-49EB-A609-7C5B409945C2}"/>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14'!$B$34:$U$34</c15:sqref>
                  </c15:fullRef>
                </c:ext>
              </c:extLst>
              <c:f>'Graf 14'!$J$34:$U$34</c:f>
              <c:numCache>
                <c:formatCode>General</c:formatCode>
                <c:ptCount val="12"/>
                <c:pt idx="0" formatCode="0">
                  <c:v>#N/A</c:v>
                </c:pt>
                <c:pt idx="1" formatCode="0">
                  <c:v>#N/A</c:v>
                </c:pt>
                <c:pt idx="2" formatCode="0">
                  <c:v>#N/A</c:v>
                </c:pt>
                <c:pt idx="3" formatCode="0">
                  <c:v>#N/A</c:v>
                </c:pt>
                <c:pt idx="4" formatCode="0">
                  <c:v>#N/A</c:v>
                </c:pt>
                <c:pt idx="5" formatCode="0">
                  <c:v>#N/A</c:v>
                </c:pt>
                <c:pt idx="6" formatCode="0">
                  <c:v>#N/A</c:v>
                </c:pt>
                <c:pt idx="7" formatCode="0">
                  <c:v>#N/A</c:v>
                </c:pt>
                <c:pt idx="8" formatCode="0.0">
                  <c:v>58.463582980082137</c:v>
                </c:pt>
                <c:pt idx="9" formatCode="0.0">
                  <c:v>59.498276219852556</c:v>
                </c:pt>
                <c:pt idx="10" formatCode="0.0">
                  <c:v>61.101303832536345</c:v>
                </c:pt>
                <c:pt idx="11" formatCode="0.0">
                  <c:v>62.265517227563684</c:v>
                </c:pt>
              </c:numCache>
            </c:numRef>
          </c:val>
          <c:smooth val="0"/>
          <c:extLst>
            <c:ext xmlns:c16="http://schemas.microsoft.com/office/drawing/2014/chart" uri="{C3380CC4-5D6E-409C-BE32-E72D297353CC}">
              <c16:uniqueId val="{00000006-B2B7-49EB-A609-7C5B409945C2}"/>
            </c:ext>
          </c:extLst>
        </c:ser>
        <c:ser>
          <c:idx val="5"/>
          <c:order val="5"/>
          <c:tx>
            <c:strRef>
              <c:f>'Graf 14'!$A$35</c:f>
              <c:strCache>
                <c:ptCount val="1"/>
                <c:pt idx="0">
                  <c:v>Čistý dlh v scenári rozpočtových cieľov deficitov</c:v>
                </c:pt>
              </c:strCache>
            </c:strRef>
          </c:tx>
          <c:spPr>
            <a:ln w="19050" cap="rnd">
              <a:solidFill>
                <a:schemeClr val="bg1"/>
              </a:solidFill>
              <a:prstDash val="sysDash"/>
              <a:round/>
            </a:ln>
            <a:effectLst/>
          </c:spPr>
          <c:marker>
            <c:symbol val="none"/>
          </c:marker>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14'!$B$35:$U$35</c15:sqref>
                  </c15:fullRef>
                </c:ext>
              </c:extLst>
              <c:f>'Graf 14'!$J$35:$U$35</c:f>
              <c:numCache>
                <c:formatCode>General</c:formatCode>
                <c:ptCount val="12"/>
                <c:pt idx="0" formatCode="0">
                  <c:v>#N/A</c:v>
                </c:pt>
                <c:pt idx="1" formatCode="0">
                  <c:v>#N/A</c:v>
                </c:pt>
                <c:pt idx="2" formatCode="0">
                  <c:v>#N/A</c:v>
                </c:pt>
                <c:pt idx="3" formatCode="0">
                  <c:v>#N/A</c:v>
                </c:pt>
                <c:pt idx="4" formatCode="0">
                  <c:v>#N/A</c:v>
                </c:pt>
                <c:pt idx="5" formatCode="0">
                  <c:v>#N/A</c:v>
                </c:pt>
                <c:pt idx="6" formatCode="0">
                  <c:v>#N/A</c:v>
                </c:pt>
                <c:pt idx="7" formatCode="0">
                  <c:v>#N/A</c:v>
                </c:pt>
                <c:pt idx="8" formatCode="0.0">
                  <c:v>50.629040308573259</c:v>
                </c:pt>
                <c:pt idx="9" formatCode="0.0">
                  <c:v>53.62801764749959</c:v>
                </c:pt>
                <c:pt idx="10" formatCode="0.0">
                  <c:v>55.863008410972306</c:v>
                </c:pt>
                <c:pt idx="11" formatCode="0.0">
                  <c:v>56.755491379067301</c:v>
                </c:pt>
              </c:numCache>
            </c:numRef>
          </c:val>
          <c:smooth val="0"/>
          <c:extLst>
            <c:ext xmlns:c16="http://schemas.microsoft.com/office/drawing/2014/chart" uri="{C3380CC4-5D6E-409C-BE32-E72D297353CC}">
              <c16:uniqueId val="{00000007-B2B7-49EB-A609-7C5B409945C2}"/>
            </c:ext>
          </c:extLst>
        </c:ser>
        <c:dLbls>
          <c:showLegendKey val="0"/>
          <c:showVal val="0"/>
          <c:showCatName val="0"/>
          <c:showSerName val="0"/>
          <c:showPercent val="0"/>
          <c:showBubbleSize val="0"/>
        </c:dLbls>
        <c:marker val="1"/>
        <c:smooth val="0"/>
        <c:axId val="1081565536"/>
        <c:axId val="1081566848"/>
      </c:lineChart>
      <c:catAx>
        <c:axId val="1081565536"/>
        <c:scaling>
          <c:orientation val="minMax"/>
        </c:scaling>
        <c:delete val="0"/>
        <c:axPos val="b"/>
        <c:numFmt formatCode="General" sourceLinked="0"/>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1081566848"/>
        <c:crosses val="autoZero"/>
        <c:auto val="1"/>
        <c:lblAlgn val="ctr"/>
        <c:lblOffset val="100"/>
        <c:noMultiLvlLbl val="0"/>
      </c:catAx>
      <c:valAx>
        <c:axId val="1081566848"/>
        <c:scaling>
          <c:orientation val="minMax"/>
          <c:min val="3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1081565536"/>
        <c:crosses val="autoZero"/>
        <c:crossBetween val="between"/>
      </c:valAx>
      <c:spPr>
        <a:noFill/>
        <a:ln>
          <a:noFill/>
        </a:ln>
        <a:effectLst/>
      </c:spPr>
    </c:plotArea>
    <c:legend>
      <c:legendPos val="b"/>
      <c:layout>
        <c:manualLayout>
          <c:xMode val="edge"/>
          <c:yMode val="edge"/>
          <c:x val="0.31134881185557484"/>
          <c:y val="0.52446886243304092"/>
          <c:w val="0.62440523485716393"/>
          <c:h val="0.238030054613545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zero"/>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88704022516411E-2"/>
          <c:y val="4.7206471713287422E-2"/>
          <c:w val="0.92891214157561719"/>
          <c:h val="0.73871268593672912"/>
        </c:manualLayout>
      </c:layout>
      <c:areaChart>
        <c:grouping val="stacked"/>
        <c:varyColors val="0"/>
        <c:ser>
          <c:idx val="1"/>
          <c:order val="1"/>
          <c:tx>
            <c:strRef>
              <c:f>'Graf 14'!$V$31</c:f>
              <c:strCache>
                <c:ptCount val="1"/>
                <c:pt idx="0">
                  <c:v>Net debt</c:v>
                </c:pt>
              </c:strCache>
            </c:strRef>
          </c:tx>
          <c:spPr>
            <a:solidFill>
              <a:srgbClr val="2C9ADC"/>
            </a:solidFill>
            <a:ln w="3175">
              <a:solidFill>
                <a:schemeClr val="bg1"/>
              </a:solidFill>
            </a:ln>
            <a:effectLst/>
          </c:spPr>
          <c:cat>
            <c:strLit>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 14'!$B$31:$U$31</c15:sqref>
                  </c15:fullRef>
                </c:ext>
              </c:extLst>
              <c:f>'Graf 14'!$J$31:$U$31</c:f>
              <c:numCache>
                <c:formatCode>0.0</c:formatCode>
                <c:ptCount val="12"/>
                <c:pt idx="0">
                  <c:v>46.928444657557399</c:v>
                </c:pt>
                <c:pt idx="1">
                  <c:v>45.741709297628958</c:v>
                </c:pt>
                <c:pt idx="2">
                  <c:v>43.330589179314366</c:v>
                </c:pt>
                <c:pt idx="3">
                  <c:v>43.083368211118753</c:v>
                </c:pt>
                <c:pt idx="4">
                  <c:v>48.876438719372061</c:v>
                </c:pt>
                <c:pt idx="5">
                  <c:v>49.642058834382276</c:v>
                </c:pt>
                <c:pt idx="6">
                  <c:v>47.59613111340574</c:v>
                </c:pt>
                <c:pt idx="7">
                  <c:v>48.509262410321341</c:v>
                </c:pt>
                <c:pt idx="8">
                  <c:v>50.788932646091943</c:v>
                </c:pt>
                <c:pt idx="9">
                  <c:v>54.262037951228507</c:v>
                </c:pt>
                <c:pt idx="10">
                  <c:v>58.20484020817149</c:v>
                </c:pt>
                <c:pt idx="11">
                  <c:v>61.583983305806925</c:v>
                </c:pt>
              </c:numCache>
            </c:numRef>
          </c:val>
          <c:extLst>
            <c:ext xmlns:c16="http://schemas.microsoft.com/office/drawing/2014/chart" uri="{C3380CC4-5D6E-409C-BE32-E72D297353CC}">
              <c16:uniqueId val="{00000000-B162-4505-90F6-B8D9DA62B9D1}"/>
            </c:ext>
          </c:extLst>
        </c:ser>
        <c:ser>
          <c:idx val="2"/>
          <c:order val="2"/>
          <c:tx>
            <c:strRef>
              <c:f>'Graf 14'!$V$32</c:f>
              <c:strCache>
                <c:ptCount val="1"/>
                <c:pt idx="0">
                  <c:v>Liquid financial assests</c:v>
                </c:pt>
              </c:strCache>
            </c:strRef>
          </c:tx>
          <c:spPr>
            <a:solidFill>
              <a:schemeClr val="accent1">
                <a:lumMod val="40000"/>
                <a:lumOff val="60000"/>
              </a:schemeClr>
            </a:solidFill>
            <a:ln>
              <a:noFill/>
            </a:ln>
            <a:effectLst/>
          </c:spPr>
          <c:cat>
            <c:strLit>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'Graf 14'!$B$32:$U$32</c15:sqref>
                  </c15:fullRef>
                </c:ext>
              </c:extLst>
              <c:f>'Graf 14'!$J$32:$U$32</c:f>
              <c:numCache>
                <c:formatCode>0.0</c:formatCode>
                <c:ptCount val="12"/>
                <c:pt idx="0">
                  <c:v>5.3464461545574054</c:v>
                </c:pt>
                <c:pt idx="1">
                  <c:v>5.7198618583088301</c:v>
                </c:pt>
                <c:pt idx="2">
                  <c:v>6.0774616498550937</c:v>
                </c:pt>
                <c:pt idx="3">
                  <c:v>4.8947506301352064</c:v>
                </c:pt>
                <c:pt idx="4">
                  <c:v>9.9711409413281373</c:v>
                </c:pt>
                <c:pt idx="5">
                  <c:v>11.446308396206327</c:v>
                </c:pt>
                <c:pt idx="6">
                  <c:v>10.145130531401122</c:v>
                </c:pt>
                <c:pt idx="7">
                  <c:v>7.5354216960863099</c:v>
                </c:pt>
                <c:pt idx="8">
                  <c:v>7.8345244835390062</c:v>
                </c:pt>
                <c:pt idx="9">
                  <c:v>5.5640444831710312</c:v>
                </c:pt>
                <c:pt idx="10">
                  <c:v>5.3870673765408554</c:v>
                </c:pt>
                <c:pt idx="11">
                  <c:v>6.2426652031297749</c:v>
                </c:pt>
              </c:numCache>
            </c:numRef>
          </c:val>
          <c:extLst>
            <c:ext xmlns:c16="http://schemas.microsoft.com/office/drawing/2014/chart" uri="{C3380CC4-5D6E-409C-BE32-E72D297353CC}">
              <c16:uniqueId val="{00000001-B162-4505-90F6-B8D9DA62B9D1}"/>
            </c:ext>
          </c:extLst>
        </c:ser>
        <c:dLbls>
          <c:showLegendKey val="0"/>
          <c:showVal val="0"/>
          <c:showCatName val="0"/>
          <c:showSerName val="0"/>
          <c:showPercent val="0"/>
          <c:showBubbleSize val="0"/>
        </c:dLbls>
        <c:axId val="1081565536"/>
        <c:axId val="1081566848"/>
      </c:areaChart>
      <c:lineChart>
        <c:grouping val="standard"/>
        <c:varyColors val="0"/>
        <c:ser>
          <c:idx val="0"/>
          <c:order val="0"/>
          <c:tx>
            <c:strRef>
              <c:f>'Graf 14'!$V$30</c:f>
              <c:strCache>
                <c:ptCount val="1"/>
                <c:pt idx="0">
                  <c:v>General government gross debt</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14'!$B$30:$U$30</c15:sqref>
                  </c15:fullRef>
                </c:ext>
              </c:extLst>
              <c:f>'Graf 14'!$J$30:$U$30</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smooth val="0"/>
          <c:extLst>
            <c:ext xmlns:c16="http://schemas.microsoft.com/office/drawing/2014/chart" uri="{C3380CC4-5D6E-409C-BE32-E72D297353CC}">
              <c16:uniqueId val="{00000002-B162-4505-90F6-B8D9DA62B9D1}"/>
            </c:ext>
          </c:extLst>
        </c:ser>
        <c:ser>
          <c:idx val="3"/>
          <c:order val="3"/>
          <c:tx>
            <c:strRef>
              <c:f>'Graf 14'!$V$33</c:f>
              <c:strCache>
                <c:ptCount val="1"/>
                <c:pt idx="0">
                  <c:v>Upper sanction band</c:v>
                </c:pt>
              </c:strCache>
            </c:strRef>
          </c:tx>
          <c:spPr>
            <a:ln w="28575" cap="rnd">
              <a:solidFill>
                <a:srgbClr val="FF0000"/>
              </a:solidFill>
              <a:prstDash val="sysDot"/>
              <a:round/>
            </a:ln>
            <a:effectLst/>
          </c:spPr>
          <c:marker>
            <c:symbol val="none"/>
          </c:marker>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14'!$B$33:$U$33</c15:sqref>
                  </c15:fullRef>
                </c:ext>
              </c:extLst>
              <c:f>'Graf 14'!$J$33:$U$33</c:f>
              <c:numCache>
                <c:formatCode>General</c:formatCode>
                <c:ptCount val="12"/>
                <c:pt idx="0" formatCode="0">
                  <c:v>60</c:v>
                </c:pt>
                <c:pt idx="1" formatCode="0">
                  <c:v>60</c:v>
                </c:pt>
                <c:pt idx="2" formatCode="0">
                  <c:v>59</c:v>
                </c:pt>
                <c:pt idx="3" formatCode="0">
                  <c:v>58</c:v>
                </c:pt>
                <c:pt idx="4" formatCode="0">
                  <c:v>57</c:v>
                </c:pt>
                <c:pt idx="5" formatCode="0">
                  <c:v>56</c:v>
                </c:pt>
                <c:pt idx="6" formatCode="0">
                  <c:v>55</c:v>
                </c:pt>
                <c:pt idx="7" formatCode="0">
                  <c:v>54</c:v>
                </c:pt>
                <c:pt idx="8" formatCode="0">
                  <c:v>53</c:v>
                </c:pt>
                <c:pt idx="9" formatCode="0">
                  <c:v>52</c:v>
                </c:pt>
                <c:pt idx="10" formatCode="0">
                  <c:v>51</c:v>
                </c:pt>
                <c:pt idx="11" formatCode="0">
                  <c:v>50</c:v>
                </c:pt>
              </c:numCache>
            </c:numRef>
          </c:val>
          <c:smooth val="0"/>
          <c:extLst>
            <c:ext xmlns:c16="http://schemas.microsoft.com/office/drawing/2014/chart" uri="{C3380CC4-5D6E-409C-BE32-E72D297353CC}">
              <c16:uniqueId val="{00000003-B162-4505-90F6-B8D9DA62B9D1}"/>
            </c:ext>
          </c:extLst>
        </c:ser>
        <c:ser>
          <c:idx val="4"/>
          <c:order val="4"/>
          <c:tx>
            <c:strRef>
              <c:f>'Graf 14'!$V$34</c:f>
              <c:strCache>
                <c:ptCount val="1"/>
                <c:pt idx="0">
                  <c:v>Gross debt in budgetary targets scenario</c:v>
                </c:pt>
              </c:strCache>
            </c:strRef>
          </c:tx>
          <c:spPr>
            <a:ln w="19050" cap="rnd">
              <a:solidFill>
                <a:srgbClr val="FF0000"/>
              </a:solidFill>
              <a:prstDash val="sysDash"/>
              <a:round/>
            </a:ln>
            <a:effectLst/>
          </c:spPr>
          <c:marker>
            <c:symbol val="none"/>
          </c:marker>
          <c:dLbls>
            <c:dLbl>
              <c:idx val="7"/>
              <c:delete val="1"/>
              <c:extLst>
                <c:ext xmlns:c15="http://schemas.microsoft.com/office/drawing/2012/chart" uri="{CE6537A1-D6FC-4f65-9D91-7224C49458BB}"/>
                <c:ext xmlns:c16="http://schemas.microsoft.com/office/drawing/2014/chart" uri="{C3380CC4-5D6E-409C-BE32-E72D297353CC}">
                  <c16:uniqueId val="{00000004-B162-4505-90F6-B8D9DA62B9D1}"/>
                </c:ext>
              </c:extLst>
            </c:dLbl>
            <c:dLbl>
              <c:idx val="8"/>
              <c:delete val="1"/>
              <c:extLst>
                <c:ext xmlns:c15="http://schemas.microsoft.com/office/drawing/2012/chart" uri="{CE6537A1-D6FC-4f65-9D91-7224C49458BB}"/>
                <c:ext xmlns:c16="http://schemas.microsoft.com/office/drawing/2014/chart" uri="{C3380CC4-5D6E-409C-BE32-E72D297353CC}">
                  <c16:uniqueId val="{00000005-B162-4505-90F6-B8D9DA62B9D1}"/>
                </c:ext>
              </c:extLst>
            </c:dLbl>
            <c:dLbl>
              <c:idx val="10"/>
              <c:layout>
                <c:manualLayout>
                  <c:x val="-4.2876194767701631E-2"/>
                  <c:y val="3.6863962910648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62-4505-90F6-B8D9DA62B9D1}"/>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14'!$B$34:$U$34</c15:sqref>
                  </c15:fullRef>
                </c:ext>
              </c:extLst>
              <c:f>'Graf 14'!$J$34:$U$34</c:f>
              <c:numCache>
                <c:formatCode>General</c:formatCode>
                <c:ptCount val="12"/>
                <c:pt idx="0" formatCode="0">
                  <c:v>#N/A</c:v>
                </c:pt>
                <c:pt idx="1" formatCode="0">
                  <c:v>#N/A</c:v>
                </c:pt>
                <c:pt idx="2" formatCode="0">
                  <c:v>#N/A</c:v>
                </c:pt>
                <c:pt idx="3" formatCode="0">
                  <c:v>#N/A</c:v>
                </c:pt>
                <c:pt idx="4" formatCode="0">
                  <c:v>#N/A</c:v>
                </c:pt>
                <c:pt idx="5" formatCode="0">
                  <c:v>#N/A</c:v>
                </c:pt>
                <c:pt idx="6" formatCode="0">
                  <c:v>#N/A</c:v>
                </c:pt>
                <c:pt idx="7" formatCode="0">
                  <c:v>#N/A</c:v>
                </c:pt>
                <c:pt idx="8" formatCode="0.0">
                  <c:v>58.463582980082137</c:v>
                </c:pt>
                <c:pt idx="9" formatCode="0.0">
                  <c:v>59.498276219852556</c:v>
                </c:pt>
                <c:pt idx="10" formatCode="0.0">
                  <c:v>61.101303832536345</c:v>
                </c:pt>
                <c:pt idx="11" formatCode="0.0">
                  <c:v>62.265517227563684</c:v>
                </c:pt>
              </c:numCache>
            </c:numRef>
          </c:val>
          <c:smooth val="0"/>
          <c:extLst>
            <c:ext xmlns:c16="http://schemas.microsoft.com/office/drawing/2014/chart" uri="{C3380CC4-5D6E-409C-BE32-E72D297353CC}">
              <c16:uniqueId val="{00000007-B162-4505-90F6-B8D9DA62B9D1}"/>
            </c:ext>
          </c:extLst>
        </c:ser>
        <c:ser>
          <c:idx val="5"/>
          <c:order val="5"/>
          <c:tx>
            <c:strRef>
              <c:f>'Graf 14'!$V$35</c:f>
              <c:strCache>
                <c:ptCount val="1"/>
                <c:pt idx="0">
                  <c:v>Net debt in budgetary targets scenario</c:v>
                </c:pt>
              </c:strCache>
            </c:strRef>
          </c:tx>
          <c:spPr>
            <a:ln w="19050" cap="rnd">
              <a:solidFill>
                <a:schemeClr val="bg1"/>
              </a:solidFill>
              <a:prstDash val="sysDash"/>
              <a:round/>
            </a:ln>
            <a:effectLst/>
          </c:spPr>
          <c:marker>
            <c:symbol val="none"/>
          </c:marker>
          <c:cat>
            <c:numRef>
              <c:extLst>
                <c:ext xmlns:c15="http://schemas.microsoft.com/office/drawing/2012/chart" uri="{02D57815-91ED-43cb-92C2-25804820EDAC}">
                  <c15:fullRef>
                    <c15:sqref>'Graf 14'!$B$29:$U$29</c15:sqref>
                  </c15:fullRef>
                </c:ext>
              </c:extLst>
              <c:f>'Graf 14'!$J$29:$U$29</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extLst>
                <c:ext xmlns:c15="http://schemas.microsoft.com/office/drawing/2012/chart" uri="{02D57815-91ED-43cb-92C2-25804820EDAC}">
                  <c15:fullRef>
                    <c15:sqref>'Graf 14'!$B$35:$U$35</c15:sqref>
                  </c15:fullRef>
                </c:ext>
              </c:extLst>
              <c:f>'Graf 14'!$J$35:$U$35</c:f>
              <c:numCache>
                <c:formatCode>General</c:formatCode>
                <c:ptCount val="12"/>
                <c:pt idx="0" formatCode="0">
                  <c:v>#N/A</c:v>
                </c:pt>
                <c:pt idx="1" formatCode="0">
                  <c:v>#N/A</c:v>
                </c:pt>
                <c:pt idx="2" formatCode="0">
                  <c:v>#N/A</c:v>
                </c:pt>
                <c:pt idx="3" formatCode="0">
                  <c:v>#N/A</c:v>
                </c:pt>
                <c:pt idx="4" formatCode="0">
                  <c:v>#N/A</c:v>
                </c:pt>
                <c:pt idx="5" formatCode="0">
                  <c:v>#N/A</c:v>
                </c:pt>
                <c:pt idx="6" formatCode="0">
                  <c:v>#N/A</c:v>
                </c:pt>
                <c:pt idx="7" formatCode="0">
                  <c:v>#N/A</c:v>
                </c:pt>
                <c:pt idx="8" formatCode="0.0">
                  <c:v>50.629040308573259</c:v>
                </c:pt>
                <c:pt idx="9" formatCode="0.0">
                  <c:v>53.62801764749959</c:v>
                </c:pt>
                <c:pt idx="10" formatCode="0.0">
                  <c:v>55.863008410972306</c:v>
                </c:pt>
                <c:pt idx="11" formatCode="0.0">
                  <c:v>56.755491379067301</c:v>
                </c:pt>
              </c:numCache>
            </c:numRef>
          </c:val>
          <c:smooth val="0"/>
          <c:extLst>
            <c:ext xmlns:c16="http://schemas.microsoft.com/office/drawing/2014/chart" uri="{C3380CC4-5D6E-409C-BE32-E72D297353CC}">
              <c16:uniqueId val="{00000008-B162-4505-90F6-B8D9DA62B9D1}"/>
            </c:ext>
          </c:extLst>
        </c:ser>
        <c:dLbls>
          <c:showLegendKey val="0"/>
          <c:showVal val="0"/>
          <c:showCatName val="0"/>
          <c:showSerName val="0"/>
          <c:showPercent val="0"/>
          <c:showBubbleSize val="0"/>
        </c:dLbls>
        <c:marker val="1"/>
        <c:smooth val="0"/>
        <c:axId val="1081565536"/>
        <c:axId val="1081566848"/>
      </c:lineChart>
      <c:catAx>
        <c:axId val="1081565536"/>
        <c:scaling>
          <c:orientation val="minMax"/>
        </c:scaling>
        <c:delete val="0"/>
        <c:axPos val="b"/>
        <c:numFmt formatCode="General" sourceLinked="0"/>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1081566848"/>
        <c:crosses val="autoZero"/>
        <c:auto val="1"/>
        <c:lblAlgn val="ctr"/>
        <c:lblOffset val="100"/>
        <c:noMultiLvlLbl val="0"/>
      </c:catAx>
      <c:valAx>
        <c:axId val="1081566848"/>
        <c:scaling>
          <c:orientation val="minMax"/>
          <c:min val="3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1081565536"/>
        <c:crosses val="autoZero"/>
        <c:crossBetween val="between"/>
      </c:valAx>
      <c:spPr>
        <a:noFill/>
        <a:ln>
          <a:noFill/>
        </a:ln>
        <a:effectLst/>
      </c:spPr>
    </c:plotArea>
    <c:legend>
      <c:legendPos val="b"/>
      <c:layout>
        <c:manualLayout>
          <c:xMode val="edge"/>
          <c:yMode val="edge"/>
          <c:x val="0.31134881185557484"/>
          <c:y val="0.52446886243304092"/>
          <c:w val="0.62440523485716393"/>
          <c:h val="0.238030054613545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zero"/>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787773402629306E-2"/>
          <c:y val="3.7486892271914186E-2"/>
          <c:w val="0.49497507566522642"/>
          <c:h val="0.8520068742836967"/>
        </c:manualLayout>
      </c:layout>
      <c:barChart>
        <c:barDir val="col"/>
        <c:grouping val="stacked"/>
        <c:varyColors val="0"/>
        <c:ser>
          <c:idx val="3"/>
          <c:order val="1"/>
          <c:tx>
            <c:strRef>
              <c:f>'Graf 15'!$A$10</c:f>
              <c:strCache>
                <c:ptCount val="1"/>
                <c:pt idx="0">
                  <c:v>Deflátor HDP</c:v>
                </c:pt>
              </c:strCache>
            </c:strRef>
          </c:tx>
          <c:spPr>
            <a:solidFill>
              <a:srgbClr val="2C9ADC">
                <a:lumMod val="75000"/>
              </a:srgbClr>
            </a:solidFill>
            <a:ln>
              <a:noFill/>
            </a:ln>
          </c:spPr>
          <c:invertIfNegative val="0"/>
          <c:cat>
            <c:numRef>
              <c:f>'Graf 15'!$C$4:$G$4</c:f>
              <c:numCache>
                <c:formatCode>General</c:formatCode>
                <c:ptCount val="5"/>
                <c:pt idx="0">
                  <c:v>2023</c:v>
                </c:pt>
                <c:pt idx="1">
                  <c:v>2024</c:v>
                </c:pt>
                <c:pt idx="2">
                  <c:v>2025</c:v>
                </c:pt>
                <c:pt idx="3">
                  <c:v>2026</c:v>
                </c:pt>
                <c:pt idx="4">
                  <c:v>2027</c:v>
                </c:pt>
              </c:numCache>
            </c:numRef>
          </c:cat>
          <c:val>
            <c:numRef>
              <c:f>'Graf 15'!$C$10:$G$10</c:f>
              <c:numCache>
                <c:formatCode>#\ ##0.0</c:formatCode>
                <c:ptCount val="5"/>
                <c:pt idx="0">
                  <c:v>-5.5400620617881886</c:v>
                </c:pt>
                <c:pt idx="1">
                  <c:v>-2.6480749326651498</c:v>
                </c:pt>
                <c:pt idx="2">
                  <c:v>-2.0477862872314327</c:v>
                </c:pt>
                <c:pt idx="3">
                  <c:v>-1.4103198514181039</c:v>
                </c:pt>
                <c:pt idx="4">
                  <c:v>-1.3756772922903091</c:v>
                </c:pt>
              </c:numCache>
            </c:numRef>
          </c:val>
          <c:extLst>
            <c:ext xmlns:c16="http://schemas.microsoft.com/office/drawing/2014/chart" uri="{C3380CC4-5D6E-409C-BE32-E72D297353CC}">
              <c16:uniqueId val="{00000000-C85C-4D5E-9976-CE70D230E3A3}"/>
            </c:ext>
          </c:extLst>
        </c:ser>
        <c:ser>
          <c:idx val="1"/>
          <c:order val="2"/>
          <c:tx>
            <c:strRef>
              <c:f>'Graf 15'!$A$9</c:f>
              <c:strCache>
                <c:ptCount val="1"/>
                <c:pt idx="0">
                  <c:v>Rast reálneho HDP</c:v>
                </c:pt>
              </c:strCache>
            </c:strRef>
          </c:tx>
          <c:spPr>
            <a:solidFill>
              <a:srgbClr val="2C9ADC">
                <a:lumMod val="40000"/>
                <a:lumOff val="60000"/>
              </a:srgbClr>
            </a:solidFill>
          </c:spPr>
          <c:invertIfNegative val="0"/>
          <c:cat>
            <c:numRef>
              <c:f>'Graf 15'!$C$4:$G$4</c:f>
              <c:numCache>
                <c:formatCode>General</c:formatCode>
                <c:ptCount val="5"/>
                <c:pt idx="0">
                  <c:v>2023</c:v>
                </c:pt>
                <c:pt idx="1">
                  <c:v>2024</c:v>
                </c:pt>
                <c:pt idx="2">
                  <c:v>2025</c:v>
                </c:pt>
                <c:pt idx="3">
                  <c:v>2026</c:v>
                </c:pt>
                <c:pt idx="4">
                  <c:v>2027</c:v>
                </c:pt>
              </c:numCache>
            </c:numRef>
          </c:cat>
          <c:val>
            <c:numRef>
              <c:f>'Graf 15'!$C$9:$G$9</c:f>
              <c:numCache>
                <c:formatCode>#\ ##0.0</c:formatCode>
                <c:ptCount val="5"/>
                <c:pt idx="0">
                  <c:v>-0.59584852818761902</c:v>
                </c:pt>
                <c:pt idx="1">
                  <c:v>-1.0260624028024925</c:v>
                </c:pt>
                <c:pt idx="2">
                  <c:v>-1.6838529590899902</c:v>
                </c:pt>
                <c:pt idx="3">
                  <c:v>-1.2738830796944169</c:v>
                </c:pt>
                <c:pt idx="4">
                  <c:v>-1.0072808929182935</c:v>
                </c:pt>
              </c:numCache>
            </c:numRef>
          </c:val>
          <c:extLst>
            <c:ext xmlns:c16="http://schemas.microsoft.com/office/drawing/2014/chart" uri="{C3380CC4-5D6E-409C-BE32-E72D297353CC}">
              <c16:uniqueId val="{00000001-C85C-4D5E-9976-CE70D230E3A3}"/>
            </c:ext>
          </c:extLst>
        </c:ser>
        <c:ser>
          <c:idx val="2"/>
          <c:order val="3"/>
          <c:tx>
            <c:strRef>
              <c:f>'Graf 15'!$A$7</c:f>
              <c:strCache>
                <c:ptCount val="1"/>
                <c:pt idx="0">
                  <c:v>Primárne saldo</c:v>
                </c:pt>
              </c:strCache>
            </c:strRef>
          </c:tx>
          <c:spPr>
            <a:solidFill>
              <a:srgbClr val="002060"/>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15'!$C$7:$G$7</c:f>
              <c:numCache>
                <c:formatCode>#\ ##0.0</c:formatCode>
                <c:ptCount val="5"/>
                <c:pt idx="0">
                  <c:v>3.7366489379221401</c:v>
                </c:pt>
                <c:pt idx="1">
                  <c:v>4.500188457437349</c:v>
                </c:pt>
                <c:pt idx="2">
                  <c:v>3.8630833929869537</c:v>
                </c:pt>
                <c:pt idx="3">
                  <c:v>3.5266893707590308</c:v>
                </c:pt>
                <c:pt idx="4">
                  <c:v>3.6229528980079264</c:v>
                </c:pt>
              </c:numCache>
            </c:numRef>
          </c:val>
          <c:extLst>
            <c:ext xmlns:c16="http://schemas.microsoft.com/office/drawing/2014/chart" uri="{C3380CC4-5D6E-409C-BE32-E72D297353CC}">
              <c16:uniqueId val="{00000002-C85C-4D5E-9976-CE70D230E3A3}"/>
            </c:ext>
          </c:extLst>
        </c:ser>
        <c:ser>
          <c:idx val="4"/>
          <c:order val="4"/>
          <c:tx>
            <c:strRef>
              <c:f>'Graf 15'!$A$8</c:f>
              <c:strCache>
                <c:ptCount val="1"/>
                <c:pt idx="0">
                  <c:v>Úroky</c:v>
                </c:pt>
              </c:strCache>
            </c:strRef>
          </c:tx>
          <c:spPr>
            <a:solidFill>
              <a:srgbClr val="0070C0"/>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15'!$C$8:$G$8</c:f>
              <c:numCache>
                <c:formatCode>#\ ##0.0</c:formatCode>
                <c:ptCount val="5"/>
                <c:pt idx="0">
                  <c:v>1.1568257199911458</c:v>
                </c:pt>
                <c:pt idx="1">
                  <c:v>1.4316301373090556</c:v>
                </c:pt>
                <c:pt idx="2">
                  <c:v>1.5524892228305966</c:v>
                </c:pt>
                <c:pt idx="3">
                  <c:v>1.6478977857633161</c:v>
                </c:pt>
                <c:pt idx="4">
                  <c:v>1.9055486697661692</c:v>
                </c:pt>
              </c:numCache>
            </c:numRef>
          </c:val>
          <c:extLst>
            <c:ext xmlns:c16="http://schemas.microsoft.com/office/drawing/2014/chart" uri="{C3380CC4-5D6E-409C-BE32-E72D297353CC}">
              <c16:uniqueId val="{00000003-C85C-4D5E-9976-CE70D230E3A3}"/>
            </c:ext>
          </c:extLst>
        </c:ser>
        <c:ser>
          <c:idx val="6"/>
          <c:order val="5"/>
          <c:tx>
            <c:strRef>
              <c:f>'Graf 15'!$A$11</c:f>
              <c:strCache>
                <c:ptCount val="1"/>
                <c:pt idx="0">
                  <c:v>Zosúladenie deficitu a dlhu</c:v>
                </c:pt>
              </c:strCache>
            </c:strRef>
          </c:tx>
          <c:spPr>
            <a:solidFill>
              <a:sysClr val="window" lastClr="FFFFFF">
                <a:lumMod val="85000"/>
              </a:sysClr>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15'!$C$11:$G$11</c:f>
              <c:numCache>
                <c:formatCode>#\ ##0.0</c:formatCode>
                <c:ptCount val="5"/>
                <c:pt idx="0">
                  <c:v>-0.45414160633668921</c:v>
                </c:pt>
                <c:pt idx="1">
                  <c:v>0.32109176394453698</c:v>
                </c:pt>
                <c:pt idx="2">
                  <c:v>-0.48130806472753873</c:v>
                </c:pt>
                <c:pt idx="3">
                  <c:v>1.275440924902981</c:v>
                </c:pt>
                <c:pt idx="4">
                  <c:v>1.0891975416588613</c:v>
                </c:pt>
              </c:numCache>
            </c:numRef>
          </c:val>
          <c:extLst>
            <c:ext xmlns:c16="http://schemas.microsoft.com/office/drawing/2014/chart" uri="{C3380CC4-5D6E-409C-BE32-E72D297353CC}">
              <c16:uniqueId val="{00000005-C85C-4D5E-9976-CE70D230E3A3}"/>
            </c:ext>
          </c:extLst>
        </c:ser>
        <c:dLbls>
          <c:showLegendKey val="0"/>
          <c:showVal val="0"/>
          <c:showCatName val="0"/>
          <c:showSerName val="0"/>
          <c:showPercent val="0"/>
          <c:showBubbleSize val="0"/>
        </c:dLbls>
        <c:gapWidth val="50"/>
        <c:overlap val="100"/>
        <c:axId val="547679416"/>
        <c:axId val="547679808"/>
        <c:extLst/>
      </c:barChart>
      <c:lineChart>
        <c:grouping val="standard"/>
        <c:varyColors val="0"/>
        <c:ser>
          <c:idx val="0"/>
          <c:order val="0"/>
          <c:tx>
            <c:strRef>
              <c:f>'Graf 15'!$A$5</c:f>
              <c:strCache>
                <c:ptCount val="1"/>
                <c:pt idx="0">
                  <c:v>Zmena hrubého dlhu VS</c:v>
                </c:pt>
              </c:strCache>
            </c:strRef>
          </c:tx>
          <c:spPr>
            <a:ln w="25400" cmpd="sng">
              <a:noFill/>
              <a:prstDash val="solid"/>
            </a:ln>
          </c:spPr>
          <c:marker>
            <c:symbol val="circle"/>
            <c:size val="6"/>
            <c:spPr>
              <a:solidFill>
                <a:sysClr val="windowText" lastClr="000000"/>
              </a:solidFill>
              <a:ln w="3175">
                <a:solidFill>
                  <a:sysClr val="window" lastClr="FFFFFF"/>
                </a:solidFill>
              </a:ln>
            </c:spPr>
          </c:marker>
          <c:dPt>
            <c:idx val="12"/>
            <c:bubble3D val="0"/>
            <c:extLst>
              <c:ext xmlns:c16="http://schemas.microsoft.com/office/drawing/2014/chart" uri="{C3380CC4-5D6E-409C-BE32-E72D297353CC}">
                <c16:uniqueId val="{00000006-C85C-4D5E-9976-CE70D230E3A3}"/>
              </c:ext>
            </c:extLst>
          </c:dPt>
          <c:dLbls>
            <c:numFmt formatCode="#,##0.0" sourceLinked="0"/>
            <c:spPr>
              <a:solidFill>
                <a:sysClr val="window" lastClr="FFFFFF"/>
              </a:solidFill>
              <a:ln>
                <a:solidFill>
                  <a:sysClr val="windowText" lastClr="000000"/>
                </a:solid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15'!$C$4:$G$4</c:f>
              <c:numCache>
                <c:formatCode>General</c:formatCode>
                <c:ptCount val="5"/>
                <c:pt idx="0">
                  <c:v>2023</c:v>
                </c:pt>
                <c:pt idx="1">
                  <c:v>2024</c:v>
                </c:pt>
                <c:pt idx="2">
                  <c:v>2025</c:v>
                </c:pt>
                <c:pt idx="3">
                  <c:v>2026</c:v>
                </c:pt>
                <c:pt idx="4">
                  <c:v>2027</c:v>
                </c:pt>
              </c:numCache>
            </c:numRef>
          </c:cat>
          <c:val>
            <c:numRef>
              <c:f>'Graf 15'!$C$5:$G$5</c:f>
              <c:numCache>
                <c:formatCode>#\ ##0.0</c:formatCode>
                <c:ptCount val="5"/>
                <c:pt idx="0">
                  <c:v>-1.696577538399211</c:v>
                </c:pt>
                <c:pt idx="1">
                  <c:v>2.5787730232232988</c:v>
                </c:pt>
                <c:pt idx="2">
                  <c:v>1.2026253047685884</c:v>
                </c:pt>
                <c:pt idx="3">
                  <c:v>3.7658251503128071</c:v>
                </c:pt>
                <c:pt idx="4">
                  <c:v>4.2347409242243543</c:v>
                </c:pt>
              </c:numCache>
            </c:numRef>
          </c:val>
          <c:smooth val="0"/>
          <c:extLst>
            <c:ext xmlns:c16="http://schemas.microsoft.com/office/drawing/2014/chart" uri="{C3380CC4-5D6E-409C-BE32-E72D297353CC}">
              <c16:uniqueId val="{00000007-C85C-4D5E-9976-CE70D230E3A3}"/>
            </c:ext>
          </c:extLst>
        </c:ser>
        <c:dLbls>
          <c:showLegendKey val="0"/>
          <c:showVal val="0"/>
          <c:showCatName val="0"/>
          <c:showSerName val="0"/>
          <c:showPercent val="0"/>
          <c:showBubbleSize val="0"/>
        </c:dLbls>
        <c:marker val="1"/>
        <c:smooth val="0"/>
        <c:axId val="547679416"/>
        <c:axId val="547679808"/>
      </c:lineChart>
      <c:catAx>
        <c:axId val="547679416"/>
        <c:scaling>
          <c:orientation val="minMax"/>
        </c:scaling>
        <c:delete val="0"/>
        <c:axPos val="b"/>
        <c:numFmt formatCode="General" sourceLinked="1"/>
        <c:majorTickMark val="none"/>
        <c:minorTickMark val="none"/>
        <c:tickLblPos val="low"/>
        <c:spPr>
          <a:ln w="12700">
            <a:solidFill>
              <a:srgbClr val="676868"/>
            </a:solidFill>
            <a:prstDash val="solid"/>
          </a:ln>
        </c:spPr>
        <c:txPr>
          <a:bodyPr rot="0" vert="horz"/>
          <a:lstStyle/>
          <a:p>
            <a:pPr>
              <a:defRPr/>
            </a:pPr>
            <a:endParaRPr lang="sk-SK"/>
          </a:p>
        </c:txPr>
        <c:crossAx val="547679808"/>
        <c:crosses val="autoZero"/>
        <c:auto val="1"/>
        <c:lblAlgn val="ctr"/>
        <c:lblOffset val="100"/>
        <c:tickLblSkip val="1"/>
        <c:tickMarkSkip val="1"/>
        <c:noMultiLvlLbl val="0"/>
      </c:catAx>
      <c:valAx>
        <c:axId val="547679808"/>
        <c:scaling>
          <c:orientation val="minMax"/>
          <c:min val="-8"/>
        </c:scaling>
        <c:delete val="0"/>
        <c:axPos val="l"/>
        <c:majorGridlines>
          <c:spPr>
            <a:ln w="3175">
              <a:solidFill>
                <a:srgbClr val="676868">
                  <a:alpha val="25000"/>
                </a:srgbClr>
              </a:solidFill>
              <a:prstDash val="sysDot"/>
            </a:ln>
          </c:spPr>
        </c:majorGridlines>
        <c:numFmt formatCode="#,##0" sourceLinked="0"/>
        <c:majorTickMark val="none"/>
        <c:minorTickMark val="none"/>
        <c:tickLblPos val="nextTo"/>
        <c:spPr>
          <a:ln w="3175">
            <a:noFill/>
            <a:prstDash val="sysDot"/>
          </a:ln>
        </c:spPr>
        <c:txPr>
          <a:bodyPr rot="0" vert="horz"/>
          <a:lstStyle/>
          <a:p>
            <a:pPr>
              <a:defRPr/>
            </a:pPr>
            <a:endParaRPr lang="sk-SK"/>
          </a:p>
        </c:txPr>
        <c:crossAx val="547679416"/>
        <c:crosses val="autoZero"/>
        <c:crossBetween val="between"/>
      </c:valAx>
      <c:spPr>
        <a:noFill/>
        <a:ln w="25400">
          <a:noFill/>
        </a:ln>
      </c:spPr>
    </c:plotArea>
    <c:legend>
      <c:legendPos val="r"/>
      <c:layout>
        <c:manualLayout>
          <c:xMode val="edge"/>
          <c:yMode val="edge"/>
          <c:x val="0.59150610005542337"/>
          <c:y val="3.5479710212438217E-2"/>
          <c:w val="0.35354776735235183"/>
          <c:h val="0.95879026289118308"/>
        </c:manualLayout>
      </c:layout>
      <c:overlay val="0"/>
      <c:spPr>
        <a:solidFill>
          <a:srgbClr val="FFFFFF"/>
        </a:solidFill>
        <a:ln w="25400">
          <a:noFill/>
        </a:ln>
      </c:spPr>
    </c:legend>
    <c:plotVisOnly val="1"/>
    <c:dispBlanksAs val="gap"/>
    <c:showDLblsOverMax val="0"/>
  </c:chart>
  <c:spPr>
    <a:noFill/>
    <a:ln w="9525">
      <a:noFill/>
    </a:ln>
  </c:spPr>
  <c:txPr>
    <a:bodyPr/>
    <a:lstStyle/>
    <a:p>
      <a:pPr>
        <a:defRPr sz="9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 l="0.7" r="0.7" t="0.75" header="0.3" footer="0.3"/>
    <c:pageSetup paperSize="9"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787773402629306E-2"/>
          <c:y val="3.7486892271914186E-2"/>
          <c:w val="0.49497507566522642"/>
          <c:h val="0.8520068742836967"/>
        </c:manualLayout>
      </c:layout>
      <c:barChart>
        <c:barDir val="col"/>
        <c:grouping val="stacked"/>
        <c:varyColors val="0"/>
        <c:ser>
          <c:idx val="3"/>
          <c:order val="1"/>
          <c:tx>
            <c:strRef>
              <c:f>'Graf 15'!$H$10</c:f>
              <c:strCache>
                <c:ptCount val="1"/>
                <c:pt idx="0">
                  <c:v>GDP deflator</c:v>
                </c:pt>
              </c:strCache>
            </c:strRef>
          </c:tx>
          <c:spPr>
            <a:solidFill>
              <a:srgbClr val="2C9ADC">
                <a:lumMod val="75000"/>
              </a:srgbClr>
            </a:solidFill>
            <a:ln>
              <a:noFill/>
            </a:ln>
          </c:spPr>
          <c:invertIfNegative val="0"/>
          <c:cat>
            <c:numRef>
              <c:f>'Graf 15'!$C$4:$G$4</c:f>
              <c:numCache>
                <c:formatCode>General</c:formatCode>
                <c:ptCount val="5"/>
                <c:pt idx="0">
                  <c:v>2023</c:v>
                </c:pt>
                <c:pt idx="1">
                  <c:v>2024</c:v>
                </c:pt>
                <c:pt idx="2">
                  <c:v>2025</c:v>
                </c:pt>
                <c:pt idx="3">
                  <c:v>2026</c:v>
                </c:pt>
                <c:pt idx="4">
                  <c:v>2027</c:v>
                </c:pt>
              </c:numCache>
            </c:numRef>
          </c:cat>
          <c:val>
            <c:numRef>
              <c:f>'Graf 15'!$C$10:$G$10</c:f>
              <c:numCache>
                <c:formatCode>#\ ##0.0</c:formatCode>
                <c:ptCount val="5"/>
                <c:pt idx="0">
                  <c:v>-5.5400620617881886</c:v>
                </c:pt>
                <c:pt idx="1">
                  <c:v>-2.6480749326651498</c:v>
                </c:pt>
                <c:pt idx="2">
                  <c:v>-2.0477862872314327</c:v>
                </c:pt>
                <c:pt idx="3">
                  <c:v>-1.4103198514181039</c:v>
                </c:pt>
                <c:pt idx="4">
                  <c:v>-1.3756772922903091</c:v>
                </c:pt>
              </c:numCache>
            </c:numRef>
          </c:val>
          <c:extLst>
            <c:ext xmlns:c16="http://schemas.microsoft.com/office/drawing/2014/chart" uri="{C3380CC4-5D6E-409C-BE32-E72D297353CC}">
              <c16:uniqueId val="{00000000-B417-488B-826E-126CF44250A5}"/>
            </c:ext>
          </c:extLst>
        </c:ser>
        <c:ser>
          <c:idx val="1"/>
          <c:order val="2"/>
          <c:tx>
            <c:strRef>
              <c:f>'Graf 15'!$H$9</c:f>
              <c:strCache>
                <c:ptCount val="1"/>
                <c:pt idx="0">
                  <c:v>Real GDP growth</c:v>
                </c:pt>
              </c:strCache>
            </c:strRef>
          </c:tx>
          <c:spPr>
            <a:solidFill>
              <a:srgbClr val="2C9ADC">
                <a:lumMod val="40000"/>
                <a:lumOff val="60000"/>
              </a:srgbClr>
            </a:solidFill>
          </c:spPr>
          <c:invertIfNegative val="0"/>
          <c:cat>
            <c:numRef>
              <c:f>'Graf 15'!$C$4:$G$4</c:f>
              <c:numCache>
                <c:formatCode>General</c:formatCode>
                <c:ptCount val="5"/>
                <c:pt idx="0">
                  <c:v>2023</c:v>
                </c:pt>
                <c:pt idx="1">
                  <c:v>2024</c:v>
                </c:pt>
                <c:pt idx="2">
                  <c:v>2025</c:v>
                </c:pt>
                <c:pt idx="3">
                  <c:v>2026</c:v>
                </c:pt>
                <c:pt idx="4">
                  <c:v>2027</c:v>
                </c:pt>
              </c:numCache>
            </c:numRef>
          </c:cat>
          <c:val>
            <c:numRef>
              <c:f>'Graf 15'!$C$9:$G$9</c:f>
              <c:numCache>
                <c:formatCode>#\ ##0.0</c:formatCode>
                <c:ptCount val="5"/>
                <c:pt idx="0">
                  <c:v>-0.59584852818761902</c:v>
                </c:pt>
                <c:pt idx="1">
                  <c:v>-1.0260624028024925</c:v>
                </c:pt>
                <c:pt idx="2">
                  <c:v>-1.6838529590899902</c:v>
                </c:pt>
                <c:pt idx="3">
                  <c:v>-1.2738830796944169</c:v>
                </c:pt>
                <c:pt idx="4">
                  <c:v>-1.0072808929182935</c:v>
                </c:pt>
              </c:numCache>
            </c:numRef>
          </c:val>
          <c:extLst>
            <c:ext xmlns:c16="http://schemas.microsoft.com/office/drawing/2014/chart" uri="{C3380CC4-5D6E-409C-BE32-E72D297353CC}">
              <c16:uniqueId val="{00000001-B417-488B-826E-126CF44250A5}"/>
            </c:ext>
          </c:extLst>
        </c:ser>
        <c:ser>
          <c:idx val="2"/>
          <c:order val="3"/>
          <c:tx>
            <c:strRef>
              <c:f>'Graf 15'!$H$7</c:f>
              <c:strCache>
                <c:ptCount val="1"/>
                <c:pt idx="0">
                  <c:v>Primary balance</c:v>
                </c:pt>
              </c:strCache>
            </c:strRef>
          </c:tx>
          <c:spPr>
            <a:solidFill>
              <a:srgbClr val="002060"/>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15'!$C$7:$G$7</c:f>
              <c:numCache>
                <c:formatCode>#\ ##0.0</c:formatCode>
                <c:ptCount val="5"/>
                <c:pt idx="0">
                  <c:v>3.7366489379221401</c:v>
                </c:pt>
                <c:pt idx="1">
                  <c:v>4.500188457437349</c:v>
                </c:pt>
                <c:pt idx="2">
                  <c:v>3.8630833929869537</c:v>
                </c:pt>
                <c:pt idx="3">
                  <c:v>3.5266893707590308</c:v>
                </c:pt>
                <c:pt idx="4">
                  <c:v>3.6229528980079264</c:v>
                </c:pt>
              </c:numCache>
            </c:numRef>
          </c:val>
          <c:extLst>
            <c:ext xmlns:c16="http://schemas.microsoft.com/office/drawing/2014/chart" uri="{C3380CC4-5D6E-409C-BE32-E72D297353CC}">
              <c16:uniqueId val="{00000002-B417-488B-826E-126CF44250A5}"/>
            </c:ext>
          </c:extLst>
        </c:ser>
        <c:ser>
          <c:idx val="4"/>
          <c:order val="4"/>
          <c:tx>
            <c:strRef>
              <c:f>'Graf 15'!$H$8</c:f>
              <c:strCache>
                <c:ptCount val="1"/>
                <c:pt idx="0">
                  <c:v>Interests</c:v>
                </c:pt>
              </c:strCache>
            </c:strRef>
          </c:tx>
          <c:spPr>
            <a:solidFill>
              <a:srgbClr val="0070C0"/>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15'!$C$8:$G$8</c:f>
              <c:numCache>
                <c:formatCode>#\ ##0.0</c:formatCode>
                <c:ptCount val="5"/>
                <c:pt idx="0">
                  <c:v>1.1568257199911458</c:v>
                </c:pt>
                <c:pt idx="1">
                  <c:v>1.4316301373090556</c:v>
                </c:pt>
                <c:pt idx="2">
                  <c:v>1.5524892228305966</c:v>
                </c:pt>
                <c:pt idx="3">
                  <c:v>1.6478977857633161</c:v>
                </c:pt>
                <c:pt idx="4">
                  <c:v>1.9055486697661692</c:v>
                </c:pt>
              </c:numCache>
            </c:numRef>
          </c:val>
          <c:extLst>
            <c:ext xmlns:c16="http://schemas.microsoft.com/office/drawing/2014/chart" uri="{C3380CC4-5D6E-409C-BE32-E72D297353CC}">
              <c16:uniqueId val="{00000003-B417-488B-826E-126CF44250A5}"/>
            </c:ext>
          </c:extLst>
        </c:ser>
        <c:ser>
          <c:idx val="6"/>
          <c:order val="5"/>
          <c:tx>
            <c:strRef>
              <c:f>'Graf 15'!$H$11</c:f>
              <c:strCache>
                <c:ptCount val="1"/>
                <c:pt idx="0">
                  <c:v>Stock-flow adjustment</c:v>
                </c:pt>
              </c:strCache>
            </c:strRef>
          </c:tx>
          <c:spPr>
            <a:solidFill>
              <a:sysClr val="window" lastClr="FFFFFF">
                <a:lumMod val="85000"/>
              </a:sysClr>
            </a:solidFill>
            <a:ln w="12700">
              <a:noFill/>
              <a:prstDash val="solid"/>
            </a:ln>
          </c:spPr>
          <c:invertIfNegative val="0"/>
          <c:cat>
            <c:numRef>
              <c:f>'Graf 15'!$C$4:$G$4</c:f>
              <c:numCache>
                <c:formatCode>General</c:formatCode>
                <c:ptCount val="5"/>
                <c:pt idx="0">
                  <c:v>2023</c:v>
                </c:pt>
                <c:pt idx="1">
                  <c:v>2024</c:v>
                </c:pt>
                <c:pt idx="2">
                  <c:v>2025</c:v>
                </c:pt>
                <c:pt idx="3">
                  <c:v>2026</c:v>
                </c:pt>
                <c:pt idx="4">
                  <c:v>2027</c:v>
                </c:pt>
              </c:numCache>
            </c:numRef>
          </c:cat>
          <c:val>
            <c:numRef>
              <c:f>'Graf 15'!$C$11:$G$11</c:f>
              <c:numCache>
                <c:formatCode>#\ ##0.0</c:formatCode>
                <c:ptCount val="5"/>
                <c:pt idx="0">
                  <c:v>-0.45414160633668921</c:v>
                </c:pt>
                <c:pt idx="1">
                  <c:v>0.32109176394453698</c:v>
                </c:pt>
                <c:pt idx="2">
                  <c:v>-0.48130806472753873</c:v>
                </c:pt>
                <c:pt idx="3">
                  <c:v>1.275440924902981</c:v>
                </c:pt>
                <c:pt idx="4">
                  <c:v>1.0891975416588613</c:v>
                </c:pt>
              </c:numCache>
            </c:numRef>
          </c:val>
          <c:extLst>
            <c:ext xmlns:c16="http://schemas.microsoft.com/office/drawing/2014/chart" uri="{C3380CC4-5D6E-409C-BE32-E72D297353CC}">
              <c16:uniqueId val="{00000004-B417-488B-826E-126CF44250A5}"/>
            </c:ext>
          </c:extLst>
        </c:ser>
        <c:dLbls>
          <c:showLegendKey val="0"/>
          <c:showVal val="0"/>
          <c:showCatName val="0"/>
          <c:showSerName val="0"/>
          <c:showPercent val="0"/>
          <c:showBubbleSize val="0"/>
        </c:dLbls>
        <c:gapWidth val="50"/>
        <c:overlap val="100"/>
        <c:axId val="547679416"/>
        <c:axId val="547679808"/>
        <c:extLst/>
      </c:barChart>
      <c:lineChart>
        <c:grouping val="standard"/>
        <c:varyColors val="0"/>
        <c:ser>
          <c:idx val="0"/>
          <c:order val="0"/>
          <c:tx>
            <c:strRef>
              <c:f>'Graf 15'!$H$5</c:f>
              <c:strCache>
                <c:ptCount val="1"/>
                <c:pt idx="0">
                  <c:v>Y-o-y change of gross debt</c:v>
                </c:pt>
              </c:strCache>
            </c:strRef>
          </c:tx>
          <c:spPr>
            <a:ln w="25400" cmpd="sng">
              <a:noFill/>
              <a:prstDash val="solid"/>
            </a:ln>
          </c:spPr>
          <c:marker>
            <c:symbol val="circle"/>
            <c:size val="6"/>
            <c:spPr>
              <a:solidFill>
                <a:sysClr val="windowText" lastClr="000000"/>
              </a:solidFill>
              <a:ln w="3175">
                <a:solidFill>
                  <a:sysClr val="window" lastClr="FFFFFF"/>
                </a:solidFill>
              </a:ln>
            </c:spPr>
          </c:marker>
          <c:dPt>
            <c:idx val="12"/>
            <c:bubble3D val="0"/>
            <c:extLst>
              <c:ext xmlns:c16="http://schemas.microsoft.com/office/drawing/2014/chart" uri="{C3380CC4-5D6E-409C-BE32-E72D297353CC}">
                <c16:uniqueId val="{00000005-B417-488B-826E-126CF44250A5}"/>
              </c:ext>
            </c:extLst>
          </c:dPt>
          <c:dLbls>
            <c:numFmt formatCode="#,##0.0" sourceLinked="0"/>
            <c:spPr>
              <a:solidFill>
                <a:sysClr val="window" lastClr="FFFFFF"/>
              </a:solidFill>
              <a:ln>
                <a:solidFill>
                  <a:sysClr val="windowText" lastClr="000000"/>
                </a:solid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15'!$C$4:$G$4</c:f>
              <c:numCache>
                <c:formatCode>General</c:formatCode>
                <c:ptCount val="5"/>
                <c:pt idx="0">
                  <c:v>2023</c:v>
                </c:pt>
                <c:pt idx="1">
                  <c:v>2024</c:v>
                </c:pt>
                <c:pt idx="2">
                  <c:v>2025</c:v>
                </c:pt>
                <c:pt idx="3">
                  <c:v>2026</c:v>
                </c:pt>
                <c:pt idx="4">
                  <c:v>2027</c:v>
                </c:pt>
              </c:numCache>
            </c:numRef>
          </c:cat>
          <c:val>
            <c:numRef>
              <c:f>'Graf 15'!$C$5:$G$5</c:f>
              <c:numCache>
                <c:formatCode>#\ ##0.0</c:formatCode>
                <c:ptCount val="5"/>
                <c:pt idx="0">
                  <c:v>-1.696577538399211</c:v>
                </c:pt>
                <c:pt idx="1">
                  <c:v>2.5787730232232988</c:v>
                </c:pt>
                <c:pt idx="2">
                  <c:v>1.2026253047685884</c:v>
                </c:pt>
                <c:pt idx="3">
                  <c:v>3.7658251503128071</c:v>
                </c:pt>
                <c:pt idx="4">
                  <c:v>4.2347409242243543</c:v>
                </c:pt>
              </c:numCache>
            </c:numRef>
          </c:val>
          <c:smooth val="0"/>
          <c:extLst>
            <c:ext xmlns:c16="http://schemas.microsoft.com/office/drawing/2014/chart" uri="{C3380CC4-5D6E-409C-BE32-E72D297353CC}">
              <c16:uniqueId val="{00000006-B417-488B-826E-126CF44250A5}"/>
            </c:ext>
          </c:extLst>
        </c:ser>
        <c:dLbls>
          <c:showLegendKey val="0"/>
          <c:showVal val="0"/>
          <c:showCatName val="0"/>
          <c:showSerName val="0"/>
          <c:showPercent val="0"/>
          <c:showBubbleSize val="0"/>
        </c:dLbls>
        <c:marker val="1"/>
        <c:smooth val="0"/>
        <c:axId val="547679416"/>
        <c:axId val="547679808"/>
      </c:lineChart>
      <c:catAx>
        <c:axId val="547679416"/>
        <c:scaling>
          <c:orientation val="minMax"/>
        </c:scaling>
        <c:delete val="0"/>
        <c:axPos val="b"/>
        <c:numFmt formatCode="General" sourceLinked="1"/>
        <c:majorTickMark val="none"/>
        <c:minorTickMark val="none"/>
        <c:tickLblPos val="low"/>
        <c:spPr>
          <a:ln w="12700">
            <a:solidFill>
              <a:srgbClr val="676868"/>
            </a:solidFill>
            <a:prstDash val="solid"/>
          </a:ln>
        </c:spPr>
        <c:txPr>
          <a:bodyPr rot="0" vert="horz"/>
          <a:lstStyle/>
          <a:p>
            <a:pPr>
              <a:defRPr/>
            </a:pPr>
            <a:endParaRPr lang="sk-SK"/>
          </a:p>
        </c:txPr>
        <c:crossAx val="547679808"/>
        <c:crosses val="autoZero"/>
        <c:auto val="1"/>
        <c:lblAlgn val="ctr"/>
        <c:lblOffset val="100"/>
        <c:tickLblSkip val="1"/>
        <c:tickMarkSkip val="1"/>
        <c:noMultiLvlLbl val="0"/>
      </c:catAx>
      <c:valAx>
        <c:axId val="547679808"/>
        <c:scaling>
          <c:orientation val="minMax"/>
          <c:min val="-8"/>
        </c:scaling>
        <c:delete val="0"/>
        <c:axPos val="l"/>
        <c:majorGridlines>
          <c:spPr>
            <a:ln w="3175">
              <a:solidFill>
                <a:srgbClr val="676868">
                  <a:alpha val="25000"/>
                </a:srgbClr>
              </a:solidFill>
              <a:prstDash val="sysDot"/>
            </a:ln>
          </c:spPr>
        </c:majorGridlines>
        <c:numFmt formatCode="#,##0" sourceLinked="0"/>
        <c:majorTickMark val="none"/>
        <c:minorTickMark val="none"/>
        <c:tickLblPos val="nextTo"/>
        <c:spPr>
          <a:ln w="3175">
            <a:noFill/>
            <a:prstDash val="sysDot"/>
          </a:ln>
        </c:spPr>
        <c:txPr>
          <a:bodyPr rot="0" vert="horz"/>
          <a:lstStyle/>
          <a:p>
            <a:pPr>
              <a:defRPr/>
            </a:pPr>
            <a:endParaRPr lang="sk-SK"/>
          </a:p>
        </c:txPr>
        <c:crossAx val="547679416"/>
        <c:crosses val="autoZero"/>
        <c:crossBetween val="between"/>
      </c:valAx>
      <c:spPr>
        <a:noFill/>
        <a:ln w="25400">
          <a:noFill/>
        </a:ln>
      </c:spPr>
    </c:plotArea>
    <c:legend>
      <c:legendPos val="r"/>
      <c:layout>
        <c:manualLayout>
          <c:xMode val="edge"/>
          <c:yMode val="edge"/>
          <c:x val="0.59150610005542337"/>
          <c:y val="3.5479710212438217E-2"/>
          <c:w val="0.35354776735235183"/>
          <c:h val="0.95879026289118308"/>
        </c:manualLayout>
      </c:layout>
      <c:overlay val="0"/>
      <c:spPr>
        <a:solidFill>
          <a:srgbClr val="FFFFFF"/>
        </a:solidFill>
        <a:ln w="25400">
          <a:noFill/>
        </a:ln>
      </c:spPr>
    </c:legend>
    <c:plotVisOnly val="1"/>
    <c:dispBlanksAs val="gap"/>
    <c:showDLblsOverMax val="0"/>
  </c:chart>
  <c:spPr>
    <a:noFill/>
    <a:ln w="9525">
      <a:noFill/>
    </a:ln>
  </c:spPr>
  <c:txPr>
    <a:bodyPr/>
    <a:lstStyle/>
    <a:p>
      <a:pPr>
        <a:defRPr sz="9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 l="0.7" r="0.7" t="0.75" header="0.3" footer="0.3"/>
    <c:pageSetup paperSize="9"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02353710362861E-2"/>
          <c:y val="1.9736733743967526E-2"/>
          <c:w val="0.94463179881215154"/>
          <c:h val="0.75196872825242045"/>
        </c:manualLayout>
      </c:layout>
      <c:areaChart>
        <c:grouping val="stacked"/>
        <c:varyColors val="0"/>
        <c:ser>
          <c:idx val="0"/>
          <c:order val="0"/>
          <c:tx>
            <c:strRef>
              <c:f>'Graf 16'!$A$7</c:f>
              <c:strCache>
                <c:ptCount val="1"/>
                <c:pt idx="0">
                  <c:v>Čistý dlh (scenár bez zmeny politík)</c:v>
                </c:pt>
              </c:strCache>
            </c:strRef>
          </c:tx>
          <c:spPr>
            <a:solidFill>
              <a:schemeClr val="accent1">
                <a:lumMod val="75000"/>
              </a:schemeClr>
            </a:solidFill>
            <a:ln w="25400">
              <a:noFill/>
            </a:ln>
            <a:effectLst/>
          </c:spPr>
          <c:cat>
            <c:numRef>
              <c:f>'Graf 16'!$B$5:$Z$5</c:f>
              <c:numCache>
                <c:formatCode>General</c:formatCode>
                <c:ptCount val="2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numCache>
            </c:numRef>
          </c:cat>
          <c:val>
            <c:numRef>
              <c:f>'Graf 16'!$B$7:$Z$7</c:f>
              <c:numCache>
                <c:formatCode>0.0</c:formatCode>
                <c:ptCount val="25"/>
                <c:pt idx="0">
                  <c:v>47.052183451906302</c:v>
                </c:pt>
                <c:pt idx="1">
                  <c:v>45.864679034753259</c:v>
                </c:pt>
                <c:pt idx="2">
                  <c:v>43.330589179314366</c:v>
                </c:pt>
                <c:pt idx="3">
                  <c:v>43.081329264143989</c:v>
                </c:pt>
                <c:pt idx="4">
                  <c:v>48.882573597801191</c:v>
                </c:pt>
                <c:pt idx="5">
                  <c:v>49.641014501307112</c:v>
                </c:pt>
                <c:pt idx="6">
                  <c:v>47.646847854256876</c:v>
                </c:pt>
                <c:pt idx="7">
                  <c:v>48.287756173939371</c:v>
                </c:pt>
                <c:pt idx="8">
                  <c:v>50.581947757204503</c:v>
                </c:pt>
                <c:pt idx="9">
                  <c:v>54.068228555097484</c:v>
                </c:pt>
                <c:pt idx="10">
                  <c:v>58.019726413156306</c:v>
                </c:pt>
                <c:pt idx="11">
                  <c:v>61.405806217831667</c:v>
                </c:pt>
                <c:pt idx="12">
                  <c:v>64.440475129953185</c:v>
                </c:pt>
                <c:pt idx="13">
                  <c:v>68.351836656808416</c:v>
                </c:pt>
                <c:pt idx="14">
                  <c:v>72.27624208177977</c:v>
                </c:pt>
                <c:pt idx="15">
                  <c:v>76.162612956924278</c:v>
                </c:pt>
                <c:pt idx="16">
                  <c:v>80.042081152928887</c:v>
                </c:pt>
                <c:pt idx="17">
                  <c:v>83.986828407418272</c:v>
                </c:pt>
                <c:pt idx="18">
                  <c:v>87.911707385638465</c:v>
                </c:pt>
                <c:pt idx="19">
                  <c:v>91.808480332778018</c:v>
                </c:pt>
                <c:pt idx="20">
                  <c:v>95.664657041904107</c:v>
                </c:pt>
                <c:pt idx="21">
                  <c:v>99.487082060735162</c:v>
                </c:pt>
                <c:pt idx="22">
                  <c:v>103.34172974301867</c:v>
                </c:pt>
                <c:pt idx="23">
                  <c:v>107.20899229362342</c:v>
                </c:pt>
                <c:pt idx="24">
                  <c:v>111.15002974546364</c:v>
                </c:pt>
              </c:numCache>
            </c:numRef>
          </c:val>
          <c:extLst>
            <c:ext xmlns:c16="http://schemas.microsoft.com/office/drawing/2014/chart" uri="{C3380CC4-5D6E-409C-BE32-E72D297353CC}">
              <c16:uniqueId val="{00000000-B40F-4656-BC0F-DFB20CCF6788}"/>
            </c:ext>
          </c:extLst>
        </c:ser>
        <c:ser>
          <c:idx val="1"/>
          <c:order val="1"/>
          <c:tx>
            <c:strRef>
              <c:f>'Graf 16'!$A$8</c:f>
              <c:strCache>
                <c:ptCount val="1"/>
                <c:pt idx="0">
                  <c:v>Likvidné finančné aktíva (% HDP)</c:v>
                </c:pt>
              </c:strCache>
            </c:strRef>
          </c:tx>
          <c:spPr>
            <a:solidFill>
              <a:schemeClr val="accent1">
                <a:lumMod val="40000"/>
                <a:lumOff val="60000"/>
              </a:schemeClr>
            </a:solidFill>
            <a:ln w="25400">
              <a:noFill/>
            </a:ln>
            <a:effectLst/>
          </c:spPr>
          <c:cat>
            <c:numRef>
              <c:f>'Graf 16'!$B$5:$Z$5</c:f>
              <c:numCache>
                <c:formatCode>General</c:formatCode>
                <c:ptCount val="2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numCache>
            </c:numRef>
          </c:cat>
          <c:val>
            <c:numRef>
              <c:f>'Graf 16'!$B$8:$Z$8</c:f>
              <c:numCache>
                <c:formatCode>0.0</c:formatCode>
                <c:ptCount val="25"/>
                <c:pt idx="0">
                  <c:v>5.3605424373459201</c:v>
                </c:pt>
                <c:pt idx="1">
                  <c:v>5.7352388505529746</c:v>
                </c:pt>
                <c:pt idx="2">
                  <c:v>6.0774616498550884</c:v>
                </c:pt>
                <c:pt idx="3">
                  <c:v>4.893290093299079</c:v>
                </c:pt>
                <c:pt idx="4">
                  <c:v>9.9685270645670343</c:v>
                </c:pt>
                <c:pt idx="5">
                  <c:v>11.44054412615516</c:v>
                </c:pt>
                <c:pt idx="6">
                  <c:v>10.155940820893697</c:v>
                </c:pt>
                <c:pt idx="7">
                  <c:v>7.7569279324682796</c:v>
                </c:pt>
                <c:pt idx="8">
                  <c:v>8.0415093724264466</c:v>
                </c:pt>
                <c:pt idx="9">
                  <c:v>5.7578538793020542</c:v>
                </c:pt>
                <c:pt idx="10">
                  <c:v>5.5721811715560392</c:v>
                </c:pt>
                <c:pt idx="11">
                  <c:v>6.420842291105032</c:v>
                </c:pt>
                <c:pt idx="12">
                  <c:v>5.7999999999999829</c:v>
                </c:pt>
                <c:pt idx="13">
                  <c:v>6</c:v>
                </c:pt>
                <c:pt idx="14">
                  <c:v>6.0000000000000142</c:v>
                </c:pt>
                <c:pt idx="15">
                  <c:v>5.5000000000000142</c:v>
                </c:pt>
                <c:pt idx="16">
                  <c:v>5.0000000000000142</c:v>
                </c:pt>
                <c:pt idx="17">
                  <c:v>4.5</c:v>
                </c:pt>
                <c:pt idx="18">
                  <c:v>4.5</c:v>
                </c:pt>
                <c:pt idx="19">
                  <c:v>4.5</c:v>
                </c:pt>
                <c:pt idx="20">
                  <c:v>4.5000000000000142</c:v>
                </c:pt>
                <c:pt idx="21">
                  <c:v>4.5000000000000142</c:v>
                </c:pt>
                <c:pt idx="22">
                  <c:v>4.5000000000000142</c:v>
                </c:pt>
                <c:pt idx="23">
                  <c:v>4.4999999999999858</c:v>
                </c:pt>
                <c:pt idx="24">
                  <c:v>4.4999999999999858</c:v>
                </c:pt>
              </c:numCache>
            </c:numRef>
          </c:val>
          <c:extLst>
            <c:ext xmlns:c16="http://schemas.microsoft.com/office/drawing/2014/chart" uri="{C3380CC4-5D6E-409C-BE32-E72D297353CC}">
              <c16:uniqueId val="{00000001-B40F-4656-BC0F-DFB20CCF6788}"/>
            </c:ext>
          </c:extLst>
        </c:ser>
        <c:dLbls>
          <c:showLegendKey val="0"/>
          <c:showVal val="0"/>
          <c:showCatName val="0"/>
          <c:showSerName val="0"/>
          <c:showPercent val="0"/>
          <c:showBubbleSize val="0"/>
        </c:dLbls>
        <c:axId val="178938608"/>
        <c:axId val="178939000"/>
      </c:areaChart>
      <c:lineChart>
        <c:grouping val="standard"/>
        <c:varyColors val="0"/>
        <c:ser>
          <c:idx val="2"/>
          <c:order val="2"/>
          <c:tx>
            <c:strRef>
              <c:f>'Graf 16'!$A$6</c:f>
              <c:strCache>
                <c:ptCount val="1"/>
                <c:pt idx="0">
                  <c:v>Hrubý dlh (scenár bez zmeny politík)</c:v>
                </c:pt>
              </c:strCache>
            </c:strRef>
          </c:tx>
          <c:spPr>
            <a:ln w="25400" cap="rnd">
              <a:noFill/>
              <a:round/>
            </a:ln>
            <a:effectLst/>
          </c:spPr>
          <c:marker>
            <c:symbol val="circle"/>
            <c:size val="6"/>
            <c:spPr>
              <a:solidFill>
                <a:srgbClr val="002060"/>
              </a:solidFill>
              <a:ln w="3175">
                <a:noFill/>
              </a:ln>
              <a:effectLst/>
            </c:spPr>
          </c:marker>
          <c:dLbls>
            <c:numFmt formatCode="#,##0.0" sourceLinked="0"/>
            <c:spPr>
              <a:noFill/>
              <a:ln w="3175">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16'!$B$6:$Z$6</c:f>
              <c:numCache>
                <c:formatCode>0.0</c:formatCode>
                <c:ptCount val="25"/>
                <c:pt idx="0">
                  <c:v>52.412725889252222</c:v>
                </c:pt>
                <c:pt idx="1">
                  <c:v>51.599917885306233</c:v>
                </c:pt>
                <c:pt idx="2">
                  <c:v>49.408050829169454</c:v>
                </c:pt>
                <c:pt idx="3">
                  <c:v>47.974619357443068</c:v>
                </c:pt>
                <c:pt idx="4">
                  <c:v>58.851100662368225</c:v>
                </c:pt>
                <c:pt idx="5">
                  <c:v>61.081558627462272</c:v>
                </c:pt>
                <c:pt idx="6">
                  <c:v>57.802788675150573</c:v>
                </c:pt>
                <c:pt idx="7">
                  <c:v>56.044684106407651</c:v>
                </c:pt>
                <c:pt idx="8">
                  <c:v>58.62345712963095</c:v>
                </c:pt>
                <c:pt idx="9">
                  <c:v>59.826082434399538</c:v>
                </c:pt>
                <c:pt idx="10">
                  <c:v>63.591907584712345</c:v>
                </c:pt>
                <c:pt idx="11">
                  <c:v>67.826648508936699</c:v>
                </c:pt>
                <c:pt idx="12">
                  <c:v>70.240475129953168</c:v>
                </c:pt>
                <c:pt idx="13">
                  <c:v>74.351836656808416</c:v>
                </c:pt>
                <c:pt idx="14">
                  <c:v>78.276242081779785</c:v>
                </c:pt>
                <c:pt idx="15">
                  <c:v>81.662612956924292</c:v>
                </c:pt>
                <c:pt idx="16">
                  <c:v>85.042081152928901</c:v>
                </c:pt>
                <c:pt idx="17">
                  <c:v>88.486828407418272</c:v>
                </c:pt>
                <c:pt idx="18">
                  <c:v>92.411707385638465</c:v>
                </c:pt>
                <c:pt idx="19">
                  <c:v>96.308480332778018</c:v>
                </c:pt>
                <c:pt idx="20">
                  <c:v>100.16465704190412</c:v>
                </c:pt>
                <c:pt idx="21">
                  <c:v>103.98708206073518</c:v>
                </c:pt>
                <c:pt idx="22">
                  <c:v>107.84172974301869</c:v>
                </c:pt>
                <c:pt idx="23">
                  <c:v>111.70899229362341</c:v>
                </c:pt>
                <c:pt idx="24">
                  <c:v>115.65002974546363</c:v>
                </c:pt>
              </c:numCache>
            </c:numRef>
          </c:val>
          <c:smooth val="0"/>
          <c:extLst>
            <c:ext xmlns:c16="http://schemas.microsoft.com/office/drawing/2014/chart" uri="{C3380CC4-5D6E-409C-BE32-E72D297353CC}">
              <c16:uniqueId val="{00000002-B40F-4656-BC0F-DFB20CCF6788}"/>
            </c:ext>
          </c:extLst>
        </c:ser>
        <c:ser>
          <c:idx val="3"/>
          <c:order val="3"/>
          <c:tx>
            <c:v>Horné a dolné pásmo dlhovej brzdy</c:v>
          </c:tx>
          <c:spPr>
            <a:ln w="19050" cap="rnd">
              <a:solidFill>
                <a:schemeClr val="accent6">
                  <a:lumMod val="90000"/>
                </a:schemeClr>
              </a:solidFill>
              <a:prstDash val="sysDot"/>
              <a:round/>
            </a:ln>
            <a:effectLst/>
          </c:spPr>
          <c:marker>
            <c:symbol val="none"/>
          </c:marker>
          <c:val>
            <c:numRef>
              <c:f>'Graf 16'!$B$13:$Z$13</c:f>
              <c:numCache>
                <c:formatCode>General</c:formatCode>
                <c:ptCount val="25"/>
                <c:pt idx="0">
                  <c:v>60</c:v>
                </c:pt>
                <c:pt idx="1">
                  <c:v>60</c:v>
                </c:pt>
                <c:pt idx="2">
                  <c:v>59</c:v>
                </c:pt>
                <c:pt idx="3">
                  <c:v>58</c:v>
                </c:pt>
                <c:pt idx="4">
                  <c:v>57</c:v>
                </c:pt>
                <c:pt idx="5">
                  <c:v>56</c:v>
                </c:pt>
                <c:pt idx="6">
                  <c:v>55</c:v>
                </c:pt>
                <c:pt idx="7">
                  <c:v>54</c:v>
                </c:pt>
                <c:pt idx="8">
                  <c:v>53</c:v>
                </c:pt>
                <c:pt idx="9">
                  <c:v>52</c:v>
                </c:pt>
                <c:pt idx="10">
                  <c:v>51</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numCache>
            </c:numRef>
          </c:val>
          <c:smooth val="0"/>
          <c:extLst xmlns:c15="http://schemas.microsoft.com/office/drawing/2012/chart">
            <c:ext xmlns:c16="http://schemas.microsoft.com/office/drawing/2014/chart" uri="{C3380CC4-5D6E-409C-BE32-E72D297353CC}">
              <c16:uniqueId val="{00000003-B40F-4656-BC0F-DFB20CCF6788}"/>
            </c:ext>
          </c:extLst>
        </c:ser>
        <c:ser>
          <c:idx val="7"/>
          <c:order val="4"/>
          <c:tx>
            <c:strRef>
              <c:f>'Graf 16'!$A$13</c:f>
              <c:strCache>
                <c:ptCount val="1"/>
                <c:pt idx="0">
                  <c:v>Horné a dolné pásmo dlhovej brzdy</c:v>
                </c:pt>
              </c:strCache>
            </c:strRef>
          </c:tx>
          <c:spPr>
            <a:ln w="19050" cap="rnd">
              <a:solidFill>
                <a:schemeClr val="accent6">
                  <a:lumMod val="90000"/>
                </a:schemeClr>
              </a:solidFill>
              <a:prstDash val="sysDot"/>
              <a:round/>
            </a:ln>
            <a:effectLst/>
          </c:spPr>
          <c:marker>
            <c:symbol val="none"/>
          </c:marker>
          <c:val>
            <c:numRef>
              <c:f>'Graf 16'!$B$14:$Z$14</c:f>
              <c:numCache>
                <c:formatCode>General</c:formatCode>
                <c:ptCount val="25"/>
                <c:pt idx="0">
                  <c:v>50</c:v>
                </c:pt>
                <c:pt idx="1">
                  <c:v>50</c:v>
                </c:pt>
                <c:pt idx="2">
                  <c:v>49</c:v>
                </c:pt>
                <c:pt idx="3">
                  <c:v>48</c:v>
                </c:pt>
                <c:pt idx="4">
                  <c:v>47</c:v>
                </c:pt>
                <c:pt idx="5">
                  <c:v>46</c:v>
                </c:pt>
                <c:pt idx="6">
                  <c:v>45</c:v>
                </c:pt>
                <c:pt idx="7">
                  <c:v>44</c:v>
                </c:pt>
                <c:pt idx="8">
                  <c:v>43</c:v>
                </c:pt>
                <c:pt idx="9">
                  <c:v>42</c:v>
                </c:pt>
                <c:pt idx="10">
                  <c:v>41</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numCache>
            </c:numRef>
          </c:val>
          <c:smooth val="0"/>
          <c:extLst xmlns:c15="http://schemas.microsoft.com/office/drawing/2012/chart">
            <c:ext xmlns:c16="http://schemas.microsoft.com/office/drawing/2014/chart" uri="{C3380CC4-5D6E-409C-BE32-E72D297353CC}">
              <c16:uniqueId val="{00000004-B40F-4656-BC0F-DFB20CCF6788}"/>
            </c:ext>
          </c:extLst>
        </c:ser>
        <c:ser>
          <c:idx val="4"/>
          <c:order val="5"/>
          <c:tx>
            <c:strRef>
              <c:f>'Graf 16'!$A$9</c:f>
              <c:strCache>
                <c:ptCount val="1"/>
                <c:pt idx="0">
                  <c:v>Hrubý dlh (konsolidačný scenár od 2025)</c:v>
                </c:pt>
              </c:strCache>
            </c:strRef>
          </c:tx>
          <c:spPr>
            <a:ln w="25400" cap="rnd">
              <a:solidFill>
                <a:schemeClr val="tx1"/>
              </a:solidFill>
              <a:prstDash val="sysDash"/>
              <a:round/>
            </a:ln>
            <a:effectLst/>
          </c:spPr>
          <c:marker>
            <c:symbol val="none"/>
          </c:marker>
          <c:dLbls>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0F-4656-BC0F-DFB20CCF6788}"/>
                </c:ext>
              </c:extLst>
            </c:dLbl>
            <c:dLbl>
              <c:idx val="1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23-4C9F-BC0F-4F1C1E232F08}"/>
                </c:ext>
              </c:extLst>
            </c:dLbl>
            <c:dLbl>
              <c:idx val="2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0F-4656-BC0F-DFB20CCF6788}"/>
                </c:ext>
              </c:extLst>
            </c:dLbl>
            <c:spPr>
              <a:solidFill>
                <a:schemeClr val="bg1"/>
              </a:solidFill>
              <a:ln w="3175">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16'!$B$9:$Z$9</c:f>
              <c:numCache>
                <c:formatCode>0.0</c:formatCode>
                <c:ptCount val="25"/>
                <c:pt idx="0">
                  <c:v>#N/A</c:v>
                </c:pt>
                <c:pt idx="1">
                  <c:v>#N/A</c:v>
                </c:pt>
                <c:pt idx="2">
                  <c:v>#N/A</c:v>
                </c:pt>
                <c:pt idx="3">
                  <c:v>#N/A</c:v>
                </c:pt>
                <c:pt idx="4">
                  <c:v>#N/A</c:v>
                </c:pt>
                <c:pt idx="5">
                  <c:v>#N/A</c:v>
                </c:pt>
                <c:pt idx="6">
                  <c:v>#N/A</c:v>
                </c:pt>
                <c:pt idx="7">
                  <c:v>#N/A</c:v>
                </c:pt>
                <c:pt idx="8">
                  <c:v>58.463582980082137</c:v>
                </c:pt>
                <c:pt idx="9">
                  <c:v>59.498276219852556</c:v>
                </c:pt>
                <c:pt idx="10">
                  <c:v>61.101303832536345</c:v>
                </c:pt>
                <c:pt idx="11">
                  <c:v>62.265517227563684</c:v>
                </c:pt>
                <c:pt idx="12">
                  <c:v>62.166757353444481</c:v>
                </c:pt>
                <c:pt idx="13">
                  <c:v>61.407913695762474</c:v>
                </c:pt>
                <c:pt idx="14">
                  <c:v>59.42194073842807</c:v>
                </c:pt>
                <c:pt idx="15">
                  <c:v>56.968436693079525</c:v>
                </c:pt>
                <c:pt idx="16">
                  <c:v>54.576269621845441</c:v>
                </c:pt>
                <c:pt idx="17">
                  <c:v>52.287174186182064</c:v>
                </c:pt>
                <c:pt idx="18">
                  <c:v>50.558273956502653</c:v>
                </c:pt>
                <c:pt idx="19">
                  <c:v>48.887957244587227</c:v>
                </c:pt>
                <c:pt idx="20">
                  <c:v>47.274554701304012</c:v>
                </c:pt>
                <c:pt idx="21">
                  <c:v>45.716367512905244</c:v>
                </c:pt>
                <c:pt idx="22">
                  <c:v>44.236629958519522</c:v>
                </c:pt>
                <c:pt idx="23">
                  <c:v>42.828368156907558</c:v>
                </c:pt>
                <c:pt idx="24">
                  <c:v>41.489655172922937</c:v>
                </c:pt>
              </c:numCache>
            </c:numRef>
          </c:val>
          <c:smooth val="0"/>
          <c:extLst>
            <c:ext xmlns:c16="http://schemas.microsoft.com/office/drawing/2014/chart" uri="{C3380CC4-5D6E-409C-BE32-E72D297353CC}">
              <c16:uniqueId val="{00000005-B40F-4656-BC0F-DFB20CCF6788}"/>
            </c:ext>
          </c:extLst>
        </c:ser>
        <c:dLbls>
          <c:showLegendKey val="0"/>
          <c:showVal val="0"/>
          <c:showCatName val="0"/>
          <c:showSerName val="0"/>
          <c:showPercent val="0"/>
          <c:showBubbleSize val="0"/>
        </c:dLbls>
        <c:marker val="1"/>
        <c:smooth val="0"/>
        <c:axId val="178938608"/>
        <c:axId val="178939000"/>
        <c:extLst/>
      </c:lineChart>
      <c:dateAx>
        <c:axId val="178938608"/>
        <c:scaling>
          <c:orientation val="minMax"/>
        </c:scaling>
        <c:delete val="0"/>
        <c:axPos val="b"/>
        <c:numFmt formatCode="General" sourceLinked="1"/>
        <c:majorTickMark val="none"/>
        <c:minorTickMark val="none"/>
        <c:tickLblPos val="nextTo"/>
        <c:spPr>
          <a:noFill/>
          <a:ln w="12700" cap="flat" cmpd="sng" algn="ctr">
            <a:solidFill>
              <a:srgbClr val="686767"/>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78939000"/>
        <c:crosses val="autoZero"/>
        <c:auto val="0"/>
        <c:lblOffset val="100"/>
        <c:baseTimeUnit val="days"/>
        <c:majorUnit val="4"/>
        <c:majorTimeUnit val="days"/>
      </c:dateAx>
      <c:valAx>
        <c:axId val="178939000"/>
        <c:scaling>
          <c:orientation val="minMax"/>
          <c:max val="120"/>
          <c:min val="20"/>
        </c:scaling>
        <c:delete val="0"/>
        <c:axPos val="l"/>
        <c:majorGridlines>
          <c:spPr>
            <a:ln w="3175" cap="flat" cmpd="sng" algn="ctr">
              <a:solidFill>
                <a:srgbClr val="686767">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78938608"/>
        <c:crosses val="autoZero"/>
        <c:crossBetween val="between"/>
      </c:valAx>
      <c:spPr>
        <a:noFill/>
        <a:ln>
          <a:noFill/>
        </a:ln>
        <a:effectLst/>
      </c:spPr>
    </c:plotArea>
    <c:legend>
      <c:legendPos val="b"/>
      <c:legendEntry>
        <c:idx val="4"/>
        <c:delete val="1"/>
      </c:legendEntry>
      <c:layout>
        <c:manualLayout>
          <c:xMode val="edge"/>
          <c:yMode val="edge"/>
          <c:x val="0.20341172252526099"/>
          <c:y val="0.8477829678044253"/>
          <c:w val="0.61563428048282764"/>
          <c:h val="0.150229226886713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zero"/>
    <c:showDLblsOverMax val="0"/>
  </c:chart>
  <c:spPr>
    <a:noFill/>
    <a:ln w="9525" cap="flat" cmpd="sng" algn="ctr">
      <a:noFill/>
      <a:round/>
    </a:ln>
    <a:effectLst/>
  </c:spPr>
  <c:txPr>
    <a:bodyPr/>
    <a:lstStyle/>
    <a:p>
      <a:pPr>
        <a:defRPr sz="9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02329546697667E-2"/>
          <c:y val="1.9736718002613958E-2"/>
          <c:w val="0.94463179881215154"/>
          <c:h val="0.70316901839115142"/>
        </c:manualLayout>
      </c:layout>
      <c:areaChart>
        <c:grouping val="stacked"/>
        <c:varyColors val="0"/>
        <c:ser>
          <c:idx val="0"/>
          <c:order val="0"/>
          <c:tx>
            <c:strRef>
              <c:f>'Graf 16'!$AA$7</c:f>
              <c:strCache>
                <c:ptCount val="1"/>
                <c:pt idx="0">
                  <c:v>Net debt (% of GDP)</c:v>
                </c:pt>
              </c:strCache>
            </c:strRef>
          </c:tx>
          <c:spPr>
            <a:solidFill>
              <a:schemeClr val="accent1">
                <a:lumMod val="75000"/>
              </a:schemeClr>
            </a:solidFill>
            <a:ln w="25400">
              <a:noFill/>
            </a:ln>
            <a:effectLst/>
          </c:spPr>
          <c:cat>
            <c:numRef>
              <c:f>'Graf 16'!$B$5:$Z$5</c:f>
              <c:numCache>
                <c:formatCode>General</c:formatCode>
                <c:ptCount val="2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numCache>
            </c:numRef>
          </c:cat>
          <c:val>
            <c:numRef>
              <c:f>'Graf 16'!$B$7:$Z$7</c:f>
              <c:numCache>
                <c:formatCode>0.0</c:formatCode>
                <c:ptCount val="25"/>
                <c:pt idx="0">
                  <c:v>47.052183451906302</c:v>
                </c:pt>
                <c:pt idx="1">
                  <c:v>45.864679034753259</c:v>
                </c:pt>
                <c:pt idx="2">
                  <c:v>43.330589179314366</c:v>
                </c:pt>
                <c:pt idx="3">
                  <c:v>43.081329264143989</c:v>
                </c:pt>
                <c:pt idx="4">
                  <c:v>48.882573597801191</c:v>
                </c:pt>
                <c:pt idx="5">
                  <c:v>49.641014501307112</c:v>
                </c:pt>
                <c:pt idx="6">
                  <c:v>47.646847854256876</c:v>
                </c:pt>
                <c:pt idx="7">
                  <c:v>48.287756173939371</c:v>
                </c:pt>
                <c:pt idx="8">
                  <c:v>50.581947757204503</c:v>
                </c:pt>
                <c:pt idx="9">
                  <c:v>54.068228555097484</c:v>
                </c:pt>
                <c:pt idx="10">
                  <c:v>58.019726413156306</c:v>
                </c:pt>
                <c:pt idx="11">
                  <c:v>61.405806217831667</c:v>
                </c:pt>
                <c:pt idx="12">
                  <c:v>64.440475129953185</c:v>
                </c:pt>
                <c:pt idx="13">
                  <c:v>68.351836656808416</c:v>
                </c:pt>
                <c:pt idx="14">
                  <c:v>72.27624208177977</c:v>
                </c:pt>
                <c:pt idx="15">
                  <c:v>76.162612956924278</c:v>
                </c:pt>
                <c:pt idx="16">
                  <c:v>80.042081152928887</c:v>
                </c:pt>
                <c:pt idx="17">
                  <c:v>83.986828407418272</c:v>
                </c:pt>
                <c:pt idx="18">
                  <c:v>87.911707385638465</c:v>
                </c:pt>
                <c:pt idx="19">
                  <c:v>91.808480332778018</c:v>
                </c:pt>
                <c:pt idx="20">
                  <c:v>95.664657041904107</c:v>
                </c:pt>
                <c:pt idx="21">
                  <c:v>99.487082060735162</c:v>
                </c:pt>
                <c:pt idx="22">
                  <c:v>103.34172974301867</c:v>
                </c:pt>
                <c:pt idx="23">
                  <c:v>107.20899229362342</c:v>
                </c:pt>
                <c:pt idx="24">
                  <c:v>111.15002974546364</c:v>
                </c:pt>
              </c:numCache>
            </c:numRef>
          </c:val>
          <c:extLst>
            <c:ext xmlns:c16="http://schemas.microsoft.com/office/drawing/2014/chart" uri="{C3380CC4-5D6E-409C-BE32-E72D297353CC}">
              <c16:uniqueId val="{00000000-59A6-447C-8F8F-64B4B1162B67}"/>
            </c:ext>
          </c:extLst>
        </c:ser>
        <c:ser>
          <c:idx val="1"/>
          <c:order val="1"/>
          <c:tx>
            <c:strRef>
              <c:f>'Graf 16'!$AA$8</c:f>
              <c:strCache>
                <c:ptCount val="1"/>
                <c:pt idx="0">
                  <c:v>Liquid financial assests (% of GDP)</c:v>
                </c:pt>
              </c:strCache>
            </c:strRef>
          </c:tx>
          <c:spPr>
            <a:solidFill>
              <a:schemeClr val="accent1">
                <a:lumMod val="40000"/>
                <a:lumOff val="60000"/>
              </a:schemeClr>
            </a:solidFill>
            <a:ln w="25400">
              <a:noFill/>
            </a:ln>
            <a:effectLst/>
          </c:spPr>
          <c:cat>
            <c:numRef>
              <c:f>'Graf 16'!$B$5:$Z$5</c:f>
              <c:numCache>
                <c:formatCode>General</c:formatCode>
                <c:ptCount val="2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numCache>
            </c:numRef>
          </c:cat>
          <c:val>
            <c:numRef>
              <c:f>'Graf 16'!$B$8:$Z$8</c:f>
              <c:numCache>
                <c:formatCode>0.0</c:formatCode>
                <c:ptCount val="25"/>
                <c:pt idx="0">
                  <c:v>5.3605424373459201</c:v>
                </c:pt>
                <c:pt idx="1">
                  <c:v>5.7352388505529746</c:v>
                </c:pt>
                <c:pt idx="2">
                  <c:v>6.0774616498550884</c:v>
                </c:pt>
                <c:pt idx="3">
                  <c:v>4.893290093299079</c:v>
                </c:pt>
                <c:pt idx="4">
                  <c:v>9.9685270645670343</c:v>
                </c:pt>
                <c:pt idx="5">
                  <c:v>11.44054412615516</c:v>
                </c:pt>
                <c:pt idx="6">
                  <c:v>10.155940820893697</c:v>
                </c:pt>
                <c:pt idx="7">
                  <c:v>7.7569279324682796</c:v>
                </c:pt>
                <c:pt idx="8">
                  <c:v>8.0415093724264466</c:v>
                </c:pt>
                <c:pt idx="9">
                  <c:v>5.7578538793020542</c:v>
                </c:pt>
                <c:pt idx="10">
                  <c:v>5.5721811715560392</c:v>
                </c:pt>
                <c:pt idx="11">
                  <c:v>6.420842291105032</c:v>
                </c:pt>
                <c:pt idx="12">
                  <c:v>5.7999999999999829</c:v>
                </c:pt>
                <c:pt idx="13">
                  <c:v>6</c:v>
                </c:pt>
                <c:pt idx="14">
                  <c:v>6.0000000000000142</c:v>
                </c:pt>
                <c:pt idx="15">
                  <c:v>5.5000000000000142</c:v>
                </c:pt>
                <c:pt idx="16">
                  <c:v>5.0000000000000142</c:v>
                </c:pt>
                <c:pt idx="17">
                  <c:v>4.5</c:v>
                </c:pt>
                <c:pt idx="18">
                  <c:v>4.5</c:v>
                </c:pt>
                <c:pt idx="19">
                  <c:v>4.5</c:v>
                </c:pt>
                <c:pt idx="20">
                  <c:v>4.5000000000000142</c:v>
                </c:pt>
                <c:pt idx="21">
                  <c:v>4.5000000000000142</c:v>
                </c:pt>
                <c:pt idx="22">
                  <c:v>4.5000000000000142</c:v>
                </c:pt>
                <c:pt idx="23">
                  <c:v>4.4999999999999858</c:v>
                </c:pt>
                <c:pt idx="24">
                  <c:v>4.4999999999999858</c:v>
                </c:pt>
              </c:numCache>
            </c:numRef>
          </c:val>
          <c:extLst>
            <c:ext xmlns:c16="http://schemas.microsoft.com/office/drawing/2014/chart" uri="{C3380CC4-5D6E-409C-BE32-E72D297353CC}">
              <c16:uniqueId val="{00000001-59A6-447C-8F8F-64B4B1162B67}"/>
            </c:ext>
          </c:extLst>
        </c:ser>
        <c:dLbls>
          <c:showLegendKey val="0"/>
          <c:showVal val="0"/>
          <c:showCatName val="0"/>
          <c:showSerName val="0"/>
          <c:showPercent val="0"/>
          <c:showBubbleSize val="0"/>
        </c:dLbls>
        <c:axId val="178938608"/>
        <c:axId val="178939000"/>
      </c:areaChart>
      <c:lineChart>
        <c:grouping val="standard"/>
        <c:varyColors val="0"/>
        <c:ser>
          <c:idx val="2"/>
          <c:order val="2"/>
          <c:tx>
            <c:strRef>
              <c:f>'Graf 16'!$AA$6</c:f>
              <c:strCache>
                <c:ptCount val="1"/>
                <c:pt idx="0">
                  <c:v>Gross debt (% of GDP)</c:v>
                </c:pt>
              </c:strCache>
            </c:strRef>
          </c:tx>
          <c:spPr>
            <a:ln w="25400" cap="rnd">
              <a:noFill/>
              <a:round/>
            </a:ln>
            <a:effectLst/>
          </c:spPr>
          <c:marker>
            <c:symbol val="circle"/>
            <c:size val="6"/>
            <c:spPr>
              <a:solidFill>
                <a:srgbClr val="002060"/>
              </a:solidFill>
              <a:ln w="3175">
                <a:noFill/>
              </a:ln>
              <a:effectLst/>
            </c:spPr>
          </c:marker>
          <c:dLbls>
            <c:numFmt formatCode="#,##0.0" sourceLinked="0"/>
            <c:spPr>
              <a:noFill/>
              <a:ln w="3175">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16'!$B$6:$Z$6</c:f>
              <c:numCache>
                <c:formatCode>0.0</c:formatCode>
                <c:ptCount val="25"/>
                <c:pt idx="0">
                  <c:v>52.412725889252222</c:v>
                </c:pt>
                <c:pt idx="1">
                  <c:v>51.599917885306233</c:v>
                </c:pt>
                <c:pt idx="2">
                  <c:v>49.408050829169454</c:v>
                </c:pt>
                <c:pt idx="3">
                  <c:v>47.974619357443068</c:v>
                </c:pt>
                <c:pt idx="4">
                  <c:v>58.851100662368225</c:v>
                </c:pt>
                <c:pt idx="5">
                  <c:v>61.081558627462272</c:v>
                </c:pt>
                <c:pt idx="6">
                  <c:v>57.802788675150573</c:v>
                </c:pt>
                <c:pt idx="7">
                  <c:v>56.044684106407651</c:v>
                </c:pt>
                <c:pt idx="8">
                  <c:v>58.62345712963095</c:v>
                </c:pt>
                <c:pt idx="9">
                  <c:v>59.826082434399538</c:v>
                </c:pt>
                <c:pt idx="10">
                  <c:v>63.591907584712345</c:v>
                </c:pt>
                <c:pt idx="11">
                  <c:v>67.826648508936699</c:v>
                </c:pt>
                <c:pt idx="12">
                  <c:v>70.240475129953168</c:v>
                </c:pt>
                <c:pt idx="13">
                  <c:v>74.351836656808416</c:v>
                </c:pt>
                <c:pt idx="14">
                  <c:v>78.276242081779785</c:v>
                </c:pt>
                <c:pt idx="15">
                  <c:v>81.662612956924292</c:v>
                </c:pt>
                <c:pt idx="16">
                  <c:v>85.042081152928901</c:v>
                </c:pt>
                <c:pt idx="17">
                  <c:v>88.486828407418272</c:v>
                </c:pt>
                <c:pt idx="18">
                  <c:v>92.411707385638465</c:v>
                </c:pt>
                <c:pt idx="19">
                  <c:v>96.308480332778018</c:v>
                </c:pt>
                <c:pt idx="20">
                  <c:v>100.16465704190412</c:v>
                </c:pt>
                <c:pt idx="21">
                  <c:v>103.98708206073518</c:v>
                </c:pt>
                <c:pt idx="22">
                  <c:v>107.84172974301869</c:v>
                </c:pt>
                <c:pt idx="23">
                  <c:v>111.70899229362341</c:v>
                </c:pt>
                <c:pt idx="24">
                  <c:v>115.65002974546363</c:v>
                </c:pt>
              </c:numCache>
            </c:numRef>
          </c:val>
          <c:smooth val="0"/>
          <c:extLst>
            <c:ext xmlns:c16="http://schemas.microsoft.com/office/drawing/2014/chart" uri="{C3380CC4-5D6E-409C-BE32-E72D297353CC}">
              <c16:uniqueId val="{00000002-59A6-447C-8F8F-64B4B1162B67}"/>
            </c:ext>
          </c:extLst>
        </c:ser>
        <c:ser>
          <c:idx val="3"/>
          <c:order val="3"/>
          <c:tx>
            <c:strRef>
              <c:f>'Graf 16'!$AA$13</c:f>
              <c:strCache>
                <c:ptCount val="1"/>
                <c:pt idx="0">
                  <c:v>Sanction bands of current debt break rule</c:v>
                </c:pt>
              </c:strCache>
            </c:strRef>
          </c:tx>
          <c:spPr>
            <a:ln w="19050" cap="rnd">
              <a:solidFill>
                <a:schemeClr val="accent6">
                  <a:lumMod val="90000"/>
                </a:schemeClr>
              </a:solidFill>
              <a:prstDash val="sysDot"/>
              <a:round/>
            </a:ln>
            <a:effectLst/>
          </c:spPr>
          <c:marker>
            <c:symbol val="none"/>
          </c:marker>
          <c:val>
            <c:numRef>
              <c:f>'Graf 16'!$B$13:$Z$13</c:f>
              <c:numCache>
                <c:formatCode>General</c:formatCode>
                <c:ptCount val="25"/>
                <c:pt idx="0">
                  <c:v>60</c:v>
                </c:pt>
                <c:pt idx="1">
                  <c:v>60</c:v>
                </c:pt>
                <c:pt idx="2">
                  <c:v>59</c:v>
                </c:pt>
                <c:pt idx="3">
                  <c:v>58</c:v>
                </c:pt>
                <c:pt idx="4">
                  <c:v>57</c:v>
                </c:pt>
                <c:pt idx="5">
                  <c:v>56</c:v>
                </c:pt>
                <c:pt idx="6">
                  <c:v>55</c:v>
                </c:pt>
                <c:pt idx="7">
                  <c:v>54</c:v>
                </c:pt>
                <c:pt idx="8">
                  <c:v>53</c:v>
                </c:pt>
                <c:pt idx="9">
                  <c:v>52</c:v>
                </c:pt>
                <c:pt idx="10">
                  <c:v>51</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numCache>
            </c:numRef>
          </c:val>
          <c:smooth val="0"/>
          <c:extLst xmlns:c15="http://schemas.microsoft.com/office/drawing/2012/chart">
            <c:ext xmlns:c16="http://schemas.microsoft.com/office/drawing/2014/chart" uri="{C3380CC4-5D6E-409C-BE32-E72D297353CC}">
              <c16:uniqueId val="{00000003-59A6-447C-8F8F-64B4B1162B67}"/>
            </c:ext>
          </c:extLst>
        </c:ser>
        <c:ser>
          <c:idx val="7"/>
          <c:order val="4"/>
          <c:tx>
            <c:strRef>
              <c:f>'Graf 16'!$AA$13</c:f>
              <c:strCache>
                <c:ptCount val="1"/>
                <c:pt idx="0">
                  <c:v>Sanction bands of current debt break rule</c:v>
                </c:pt>
              </c:strCache>
            </c:strRef>
          </c:tx>
          <c:spPr>
            <a:ln w="19050" cap="rnd">
              <a:solidFill>
                <a:schemeClr val="accent6">
                  <a:lumMod val="90000"/>
                </a:schemeClr>
              </a:solidFill>
              <a:prstDash val="sysDot"/>
              <a:round/>
            </a:ln>
            <a:effectLst/>
          </c:spPr>
          <c:marker>
            <c:symbol val="none"/>
          </c:marker>
          <c:val>
            <c:numRef>
              <c:f>'Graf 16'!$B$14:$Z$14</c:f>
              <c:numCache>
                <c:formatCode>General</c:formatCode>
                <c:ptCount val="25"/>
                <c:pt idx="0">
                  <c:v>50</c:v>
                </c:pt>
                <c:pt idx="1">
                  <c:v>50</c:v>
                </c:pt>
                <c:pt idx="2">
                  <c:v>49</c:v>
                </c:pt>
                <c:pt idx="3">
                  <c:v>48</c:v>
                </c:pt>
                <c:pt idx="4">
                  <c:v>47</c:v>
                </c:pt>
                <c:pt idx="5">
                  <c:v>46</c:v>
                </c:pt>
                <c:pt idx="6">
                  <c:v>45</c:v>
                </c:pt>
                <c:pt idx="7">
                  <c:v>44</c:v>
                </c:pt>
                <c:pt idx="8">
                  <c:v>43</c:v>
                </c:pt>
                <c:pt idx="9">
                  <c:v>42</c:v>
                </c:pt>
                <c:pt idx="10">
                  <c:v>41</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numCache>
            </c:numRef>
          </c:val>
          <c:smooth val="0"/>
          <c:extLst xmlns:c15="http://schemas.microsoft.com/office/drawing/2012/chart">
            <c:ext xmlns:c16="http://schemas.microsoft.com/office/drawing/2014/chart" uri="{C3380CC4-5D6E-409C-BE32-E72D297353CC}">
              <c16:uniqueId val="{00000004-59A6-447C-8F8F-64B4B1162B67}"/>
            </c:ext>
          </c:extLst>
        </c:ser>
        <c:ser>
          <c:idx val="4"/>
          <c:order val="5"/>
          <c:tx>
            <c:strRef>
              <c:f>'Graf 16'!$AA$9</c:f>
              <c:strCache>
                <c:ptCount val="1"/>
                <c:pt idx="0">
                  <c:v>Gross debt (consolidation scenario from 2025)</c:v>
                </c:pt>
              </c:strCache>
            </c:strRef>
          </c:tx>
          <c:spPr>
            <a:ln w="25400" cap="rnd">
              <a:solidFill>
                <a:schemeClr val="tx1"/>
              </a:solidFill>
              <a:prstDash val="sysDash"/>
              <a:round/>
            </a:ln>
            <a:effectLst/>
          </c:spPr>
          <c:marker>
            <c:symbol val="none"/>
          </c:marker>
          <c:dLbls>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A6-447C-8F8F-64B4B1162B67}"/>
                </c:ext>
              </c:extLst>
            </c:dLbl>
            <c:dLbl>
              <c:idx val="1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E1-4AF6-8378-15AD56831664}"/>
                </c:ext>
              </c:extLst>
            </c:dLbl>
            <c:dLbl>
              <c:idx val="2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A6-447C-8F8F-64B4B1162B67}"/>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16'!$B$9:$Z$9</c:f>
              <c:numCache>
                <c:formatCode>0.0</c:formatCode>
                <c:ptCount val="25"/>
                <c:pt idx="0">
                  <c:v>#N/A</c:v>
                </c:pt>
                <c:pt idx="1">
                  <c:v>#N/A</c:v>
                </c:pt>
                <c:pt idx="2">
                  <c:v>#N/A</c:v>
                </c:pt>
                <c:pt idx="3">
                  <c:v>#N/A</c:v>
                </c:pt>
                <c:pt idx="4">
                  <c:v>#N/A</c:v>
                </c:pt>
                <c:pt idx="5">
                  <c:v>#N/A</c:v>
                </c:pt>
                <c:pt idx="6">
                  <c:v>#N/A</c:v>
                </c:pt>
                <c:pt idx="7">
                  <c:v>#N/A</c:v>
                </c:pt>
                <c:pt idx="8">
                  <c:v>58.463582980082137</c:v>
                </c:pt>
                <c:pt idx="9">
                  <c:v>59.498276219852556</c:v>
                </c:pt>
                <c:pt idx="10">
                  <c:v>61.101303832536345</c:v>
                </c:pt>
                <c:pt idx="11">
                  <c:v>62.265517227563684</c:v>
                </c:pt>
                <c:pt idx="12">
                  <c:v>62.166757353444481</c:v>
                </c:pt>
                <c:pt idx="13">
                  <c:v>61.407913695762474</c:v>
                </c:pt>
                <c:pt idx="14">
                  <c:v>59.42194073842807</c:v>
                </c:pt>
                <c:pt idx="15">
                  <c:v>56.968436693079525</c:v>
                </c:pt>
                <c:pt idx="16">
                  <c:v>54.576269621845441</c:v>
                </c:pt>
                <c:pt idx="17">
                  <c:v>52.287174186182064</c:v>
                </c:pt>
                <c:pt idx="18">
                  <c:v>50.558273956502653</c:v>
                </c:pt>
                <c:pt idx="19">
                  <c:v>48.887957244587227</c:v>
                </c:pt>
                <c:pt idx="20">
                  <c:v>47.274554701304012</c:v>
                </c:pt>
                <c:pt idx="21">
                  <c:v>45.716367512905244</c:v>
                </c:pt>
                <c:pt idx="22">
                  <c:v>44.236629958519522</c:v>
                </c:pt>
                <c:pt idx="23">
                  <c:v>42.828368156907558</c:v>
                </c:pt>
                <c:pt idx="24">
                  <c:v>41.489655172922937</c:v>
                </c:pt>
              </c:numCache>
            </c:numRef>
          </c:val>
          <c:smooth val="0"/>
          <c:extLst>
            <c:ext xmlns:c16="http://schemas.microsoft.com/office/drawing/2014/chart" uri="{C3380CC4-5D6E-409C-BE32-E72D297353CC}">
              <c16:uniqueId val="{00000008-59A6-447C-8F8F-64B4B1162B67}"/>
            </c:ext>
          </c:extLst>
        </c:ser>
        <c:dLbls>
          <c:showLegendKey val="0"/>
          <c:showVal val="0"/>
          <c:showCatName val="0"/>
          <c:showSerName val="0"/>
          <c:showPercent val="0"/>
          <c:showBubbleSize val="0"/>
        </c:dLbls>
        <c:marker val="1"/>
        <c:smooth val="0"/>
        <c:axId val="178938608"/>
        <c:axId val="178939000"/>
        <c:extLst/>
      </c:lineChart>
      <c:dateAx>
        <c:axId val="178938608"/>
        <c:scaling>
          <c:orientation val="minMax"/>
        </c:scaling>
        <c:delete val="0"/>
        <c:axPos val="b"/>
        <c:numFmt formatCode="General" sourceLinked="1"/>
        <c:majorTickMark val="none"/>
        <c:minorTickMark val="none"/>
        <c:tickLblPos val="nextTo"/>
        <c:spPr>
          <a:noFill/>
          <a:ln w="12700" cap="flat" cmpd="sng" algn="ctr">
            <a:solidFill>
              <a:srgbClr val="686767"/>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78939000"/>
        <c:crosses val="autoZero"/>
        <c:auto val="0"/>
        <c:lblOffset val="100"/>
        <c:baseTimeUnit val="days"/>
        <c:majorUnit val="4"/>
        <c:majorTimeUnit val="days"/>
      </c:dateAx>
      <c:valAx>
        <c:axId val="178939000"/>
        <c:scaling>
          <c:orientation val="minMax"/>
          <c:max val="120"/>
          <c:min val="20"/>
        </c:scaling>
        <c:delete val="0"/>
        <c:axPos val="l"/>
        <c:majorGridlines>
          <c:spPr>
            <a:ln w="3175" cap="flat" cmpd="sng" algn="ctr">
              <a:solidFill>
                <a:srgbClr val="686767">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178938608"/>
        <c:crosses val="autoZero"/>
        <c:crossBetween val="between"/>
      </c:valAx>
      <c:spPr>
        <a:noFill/>
        <a:ln>
          <a:noFill/>
        </a:ln>
        <a:effectLst/>
      </c:spPr>
    </c:plotArea>
    <c:legend>
      <c:legendPos val="b"/>
      <c:legendEntry>
        <c:idx val="4"/>
        <c:delete val="1"/>
      </c:legendEntry>
      <c:layout>
        <c:manualLayout>
          <c:xMode val="edge"/>
          <c:yMode val="edge"/>
          <c:x val="0.14088431119321876"/>
          <c:y val="0.81683456933068588"/>
          <c:w val="0.73954366287192086"/>
          <c:h val="0.155103738161537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zero"/>
    <c:showDLblsOverMax val="0"/>
  </c:chart>
  <c:spPr>
    <a:noFill/>
    <a:ln w="9525" cap="flat" cmpd="sng" algn="ctr">
      <a:noFill/>
      <a:round/>
    </a:ln>
    <a:effectLst/>
  </c:spPr>
  <c:txPr>
    <a:bodyPr/>
    <a:lstStyle/>
    <a:p>
      <a:pPr>
        <a:defRPr sz="9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55426223895927"/>
          <c:y val="3.7537537537537538E-2"/>
          <c:w val="0.85912206626345622"/>
          <c:h val="0.85935896526447708"/>
        </c:manualLayout>
      </c:layout>
      <c:lineChart>
        <c:grouping val="standard"/>
        <c:varyColors val="0"/>
        <c:ser>
          <c:idx val="1"/>
          <c:order val="0"/>
          <c:tx>
            <c:strRef>
              <c:f>'Graf 17'!$D$4</c:f>
              <c:strCache>
                <c:ptCount val="1"/>
                <c:pt idx="0">
                  <c:v>Žiadosti o PSD</c:v>
                </c:pt>
              </c:strCache>
            </c:strRef>
          </c:tx>
          <c:spPr>
            <a:ln w="19050" cap="rnd">
              <a:solidFill>
                <a:sysClr val="windowText" lastClr="000000"/>
              </a:solidFill>
              <a:round/>
            </a:ln>
            <a:effectLst/>
          </c:spPr>
          <c:marker>
            <c:symbol val="none"/>
          </c:marker>
          <c:dPt>
            <c:idx val="24"/>
            <c:marker>
              <c:symbol val="none"/>
            </c:marker>
            <c:bubble3D val="0"/>
            <c:spPr>
              <a:ln w="19050" cap="rnd">
                <a:solidFill>
                  <a:sysClr val="windowText" lastClr="000000"/>
                </a:solidFill>
                <a:prstDash val="solid"/>
                <a:round/>
              </a:ln>
              <a:effectLst/>
            </c:spPr>
            <c:extLst>
              <c:ext xmlns:c16="http://schemas.microsoft.com/office/drawing/2014/chart" uri="{C3380CC4-5D6E-409C-BE32-E72D297353CC}">
                <c16:uniqueId val="{00000001-546A-47EC-9569-1EC643DEB7BC}"/>
              </c:ext>
            </c:extLst>
          </c:dPt>
          <c:dPt>
            <c:idx val="25"/>
            <c:marker>
              <c:symbol val="none"/>
            </c:marker>
            <c:bubble3D val="0"/>
            <c:spPr>
              <a:ln w="19050" cap="rnd">
                <a:solidFill>
                  <a:sysClr val="windowText" lastClr="000000"/>
                </a:solidFill>
                <a:prstDash val="sysDash"/>
                <a:round/>
              </a:ln>
              <a:effectLst/>
            </c:spPr>
            <c:extLst>
              <c:ext xmlns:c16="http://schemas.microsoft.com/office/drawing/2014/chart" uri="{C3380CC4-5D6E-409C-BE32-E72D297353CC}">
                <c16:uniqueId val="{00000003-546A-47EC-9569-1EC643DEB7BC}"/>
              </c:ext>
            </c:extLst>
          </c:dPt>
          <c:cat>
            <c:numRef>
              <c:extLst>
                <c:ext xmlns:c15="http://schemas.microsoft.com/office/drawing/2012/chart" uri="{02D57815-91ED-43cb-92C2-25804820EDAC}">
                  <c15:fullRef>
                    <c15:sqref>'Graf 17'!$C$5:$C$54</c15:sqref>
                  </c15:fullRef>
                </c:ext>
              </c:extLst>
              <c:f>'Graf 17'!$C$17:$C$54</c:f>
              <c:numCache>
                <c:formatCode>mmm\-yy</c:formatCode>
                <c:ptCount val="38"/>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numCache>
            </c:numRef>
          </c:cat>
          <c:val>
            <c:numRef>
              <c:extLst>
                <c:ext xmlns:c15="http://schemas.microsoft.com/office/drawing/2012/chart" uri="{02D57815-91ED-43cb-92C2-25804820EDAC}">
                  <c15:fullRef>
                    <c15:sqref>'Graf 17'!$D$5:$D$54</c15:sqref>
                  </c15:fullRef>
                </c:ext>
              </c:extLst>
              <c:f>'Graf 17'!$D$17:$D$54</c:f>
              <c:numCache>
                <c:formatCode>#,##0</c:formatCode>
                <c:ptCount val="38"/>
                <c:pt idx="0">
                  <c:v>1393</c:v>
                </c:pt>
                <c:pt idx="1">
                  <c:v>1113</c:v>
                </c:pt>
                <c:pt idx="2">
                  <c:v>1224</c:v>
                </c:pt>
                <c:pt idx="3">
                  <c:v>928</c:v>
                </c:pt>
                <c:pt idx="4">
                  <c:v>1163</c:v>
                </c:pt>
                <c:pt idx="5">
                  <c:v>1572</c:v>
                </c:pt>
                <c:pt idx="6">
                  <c:v>1406</c:v>
                </c:pt>
                <c:pt idx="7">
                  <c:v>1167</c:v>
                </c:pt>
                <c:pt idx="8">
                  <c:v>1223</c:v>
                </c:pt>
                <c:pt idx="9">
                  <c:v>1209</c:v>
                </c:pt>
                <c:pt idx="10">
                  <c:v>949</c:v>
                </c:pt>
                <c:pt idx="11">
                  <c:v>1158</c:v>
                </c:pt>
                <c:pt idx="12">
                  <c:v>1328</c:v>
                </c:pt>
                <c:pt idx="13">
                  <c:v>910</c:v>
                </c:pt>
                <c:pt idx="14" formatCode="General">
                  <c:v>994</c:v>
                </c:pt>
                <c:pt idx="15" formatCode="General">
                  <c:v>972</c:v>
                </c:pt>
                <c:pt idx="16" formatCode="General">
                  <c:v>1029</c:v>
                </c:pt>
                <c:pt idx="17" formatCode="General">
                  <c:v>1112</c:v>
                </c:pt>
                <c:pt idx="18" formatCode="General">
                  <c:v>1255</c:v>
                </c:pt>
                <c:pt idx="19" formatCode="General">
                  <c:v>1138</c:v>
                </c:pt>
                <c:pt idx="20" formatCode="General">
                  <c:v>1123</c:v>
                </c:pt>
                <c:pt idx="21" formatCode="General">
                  <c:v>1374</c:v>
                </c:pt>
                <c:pt idx="22" formatCode="General">
                  <c:v>1308</c:v>
                </c:pt>
                <c:pt idx="23" formatCode="General">
                  <c:v>1817</c:v>
                </c:pt>
                <c:pt idx="24" formatCode="General">
                  <c:v>2057</c:v>
                </c:pt>
                <c:pt idx="25" formatCode="General">
                  <c:v>1291</c:v>
                </c:pt>
                <c:pt idx="26" formatCode="General">
                  <c:v>1291</c:v>
                </c:pt>
                <c:pt idx="27" formatCode="General">
                  <c:v>1183</c:v>
                </c:pt>
                <c:pt idx="28" formatCode="General">
                  <c:v>1242</c:v>
                </c:pt>
                <c:pt idx="29" formatCode="General">
                  <c:v>1926</c:v>
                </c:pt>
                <c:pt idx="30" formatCode="General">
                  <c:v>2068</c:v>
                </c:pt>
                <c:pt idx="31" formatCode="General">
                  <c:v>1853</c:v>
                </c:pt>
                <c:pt idx="32" formatCode="General">
                  <c:v>2448</c:v>
                </c:pt>
                <c:pt idx="33" formatCode="General">
                  <c:v>4458</c:v>
                </c:pt>
                <c:pt idx="34" formatCode="General">
                  <c:v>10686</c:v>
                </c:pt>
                <c:pt idx="35" formatCode="General">
                  <c:v>16451</c:v>
                </c:pt>
                <c:pt idx="36" formatCode="General">
                  <c:v>3306</c:v>
                </c:pt>
                <c:pt idx="37" formatCode="General">
                  <c:v>2844</c:v>
                </c:pt>
              </c:numCache>
            </c:numRef>
          </c:val>
          <c:smooth val="0"/>
          <c:extLst>
            <c:ext xmlns:c16="http://schemas.microsoft.com/office/drawing/2014/chart" uri="{C3380CC4-5D6E-409C-BE32-E72D297353CC}">
              <c16:uniqueId val="{00000004-546A-47EC-9569-1EC643DEB7BC}"/>
            </c:ext>
          </c:extLst>
        </c:ser>
        <c:ser>
          <c:idx val="0"/>
          <c:order val="1"/>
          <c:tx>
            <c:strRef>
              <c:f>'Graf 17'!$E$4</c:f>
              <c:strCache>
                <c:ptCount val="1"/>
                <c:pt idx="0">
                  <c:v>Novopriznané PSD</c:v>
                </c:pt>
              </c:strCache>
            </c:strRef>
          </c:tx>
          <c:spPr>
            <a:ln w="19050" cap="rnd">
              <a:solidFill>
                <a:srgbClr val="FF0000"/>
              </a:solidFill>
              <a:round/>
            </a:ln>
            <a:effectLst/>
          </c:spPr>
          <c:marker>
            <c:symbol val="none"/>
          </c:marker>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06-546A-47EC-9569-1EC643DEB7BC}"/>
              </c:ext>
            </c:extLst>
          </c:dPt>
          <c:cat>
            <c:numRef>
              <c:extLst>
                <c:ext xmlns:c15="http://schemas.microsoft.com/office/drawing/2012/chart" uri="{02D57815-91ED-43cb-92C2-25804820EDAC}">
                  <c15:fullRef>
                    <c15:sqref>'Graf 17'!$C$5:$C$54</c15:sqref>
                  </c15:fullRef>
                </c:ext>
              </c:extLst>
              <c:f>'Graf 17'!$C$17:$C$54</c:f>
              <c:numCache>
                <c:formatCode>mmm\-yy</c:formatCode>
                <c:ptCount val="38"/>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numCache>
            </c:numRef>
          </c:cat>
          <c:val>
            <c:numRef>
              <c:extLst>
                <c:ext xmlns:c15="http://schemas.microsoft.com/office/drawing/2012/chart" uri="{02D57815-91ED-43cb-92C2-25804820EDAC}">
                  <c15:fullRef>
                    <c15:sqref>'Graf 17'!$E$5:$E$54</c15:sqref>
                  </c15:fullRef>
                </c:ext>
              </c:extLst>
              <c:f>'Graf 17'!$E$17:$E$54</c:f>
              <c:numCache>
                <c:formatCode>#,##0</c:formatCode>
                <c:ptCount val="38"/>
                <c:pt idx="0">
                  <c:v>467</c:v>
                </c:pt>
                <c:pt idx="1">
                  <c:v>355</c:v>
                </c:pt>
                <c:pt idx="2">
                  <c:v>1281</c:v>
                </c:pt>
                <c:pt idx="3">
                  <c:v>807</c:v>
                </c:pt>
                <c:pt idx="4">
                  <c:v>1094</c:v>
                </c:pt>
                <c:pt idx="5">
                  <c:v>1106</c:v>
                </c:pt>
                <c:pt idx="6">
                  <c:v>783</c:v>
                </c:pt>
                <c:pt idx="7">
                  <c:v>1172</c:v>
                </c:pt>
                <c:pt idx="8">
                  <c:v>1448</c:v>
                </c:pt>
                <c:pt idx="9">
                  <c:v>1371</c:v>
                </c:pt>
                <c:pt idx="10">
                  <c:v>1257</c:v>
                </c:pt>
                <c:pt idx="11">
                  <c:v>937</c:v>
                </c:pt>
                <c:pt idx="12">
                  <c:v>1098</c:v>
                </c:pt>
                <c:pt idx="13">
                  <c:v>1418</c:v>
                </c:pt>
                <c:pt idx="14" formatCode="General">
                  <c:v>973</c:v>
                </c:pt>
                <c:pt idx="15" formatCode="General">
                  <c:v>683</c:v>
                </c:pt>
                <c:pt idx="16" formatCode="General">
                  <c:v>1362</c:v>
                </c:pt>
                <c:pt idx="17" formatCode="General">
                  <c:v>1159</c:v>
                </c:pt>
                <c:pt idx="18" formatCode="General">
                  <c:v>724</c:v>
                </c:pt>
                <c:pt idx="19" formatCode="General">
                  <c:v>1106</c:v>
                </c:pt>
                <c:pt idx="20" formatCode="General">
                  <c:v>1115</c:v>
                </c:pt>
                <c:pt idx="21" formatCode="General">
                  <c:v>1108</c:v>
                </c:pt>
                <c:pt idx="22" formatCode="General">
                  <c:v>981</c:v>
                </c:pt>
                <c:pt idx="23" formatCode="General">
                  <c:v>858</c:v>
                </c:pt>
                <c:pt idx="24" formatCode="General">
                  <c:v>962</c:v>
                </c:pt>
                <c:pt idx="25" formatCode="General">
                  <c:v>2052</c:v>
                </c:pt>
                <c:pt idx="26" formatCode="General">
                  <c:v>1497</c:v>
                </c:pt>
                <c:pt idx="27" formatCode="General">
                  <c:v>930</c:v>
                </c:pt>
                <c:pt idx="28" formatCode="General">
                  <c:v>1392</c:v>
                </c:pt>
                <c:pt idx="29" formatCode="General">
                  <c:v>1119</c:v>
                </c:pt>
                <c:pt idx="30" formatCode="General">
                  <c:v>386</c:v>
                </c:pt>
                <c:pt idx="31" formatCode="General">
                  <c:v>1803</c:v>
                </c:pt>
                <c:pt idx="32" formatCode="General">
                  <c:v>2029</c:v>
                </c:pt>
                <c:pt idx="33" formatCode="General">
                  <c:v>1872</c:v>
                </c:pt>
                <c:pt idx="34" formatCode="General">
                  <c:v>1692</c:v>
                </c:pt>
                <c:pt idx="35" formatCode="General">
                  <c:v>2030</c:v>
                </c:pt>
                <c:pt idx="36" formatCode="General">
                  <c:v>4972</c:v>
                </c:pt>
                <c:pt idx="37" formatCode="General">
                  <c:v>7276</c:v>
                </c:pt>
              </c:numCache>
            </c:numRef>
          </c:val>
          <c:smooth val="0"/>
          <c:extLst>
            <c:ext xmlns:c16="http://schemas.microsoft.com/office/drawing/2014/chart" uri="{C3380CC4-5D6E-409C-BE32-E72D297353CC}">
              <c16:uniqueId val="{00000007-546A-47EC-9569-1EC643DEB7BC}"/>
            </c:ext>
          </c:extLst>
        </c:ser>
        <c:dLbls>
          <c:showLegendKey val="0"/>
          <c:showVal val="0"/>
          <c:showCatName val="0"/>
          <c:showSerName val="0"/>
          <c:showPercent val="0"/>
          <c:showBubbleSize val="0"/>
        </c:dLbls>
        <c:smooth val="0"/>
        <c:axId val="690462904"/>
        <c:axId val="690455360"/>
      </c:lineChart>
      <c:dateAx>
        <c:axId val="690462904"/>
        <c:scaling>
          <c:orientation val="minMax"/>
        </c:scaling>
        <c:delete val="0"/>
        <c:axPos val="b"/>
        <c:numFmt formatCode="mmm\-yy"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90455360"/>
        <c:crosses val="autoZero"/>
        <c:auto val="1"/>
        <c:lblOffset val="100"/>
        <c:baseTimeUnit val="months"/>
      </c:dateAx>
      <c:valAx>
        <c:axId val="690455360"/>
        <c:scaling>
          <c:orientation val="minMax"/>
        </c:scaling>
        <c:delete val="0"/>
        <c:axPos val="l"/>
        <c:majorGridlines>
          <c:spPr>
            <a:ln w="3175" cap="flat" cmpd="sng" algn="ctr">
              <a:solidFill>
                <a:srgbClr val="686767">
                  <a:alpha val="24706"/>
                </a:srgbClr>
              </a:solidFill>
              <a:prstDash val="sys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90462904"/>
        <c:crosses val="autoZero"/>
        <c:crossBetween val="between"/>
      </c:valAx>
      <c:spPr>
        <a:noFill/>
        <a:ln>
          <a:noFill/>
        </a:ln>
        <a:effectLst/>
      </c:spPr>
    </c:plotArea>
    <c:legend>
      <c:legendPos val="b"/>
      <c:layout>
        <c:manualLayout>
          <c:xMode val="edge"/>
          <c:yMode val="edge"/>
          <c:x val="0.13178059264331088"/>
          <c:y val="5.3226454801257898E-3"/>
          <c:w val="0.41675914089003774"/>
          <c:h val="0.19155700876373505"/>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55426223895927"/>
          <c:y val="3.7537537537537538E-2"/>
          <c:w val="0.85912206626345622"/>
          <c:h val="0.85935896526447708"/>
        </c:manualLayout>
      </c:layout>
      <c:lineChart>
        <c:grouping val="standard"/>
        <c:varyColors val="0"/>
        <c:ser>
          <c:idx val="1"/>
          <c:order val="0"/>
          <c:tx>
            <c:strRef>
              <c:f>'Graf 17'!$D$3</c:f>
              <c:strCache>
                <c:ptCount val="1"/>
                <c:pt idx="0">
                  <c:v>Applications for early retirement</c:v>
                </c:pt>
              </c:strCache>
            </c:strRef>
          </c:tx>
          <c:spPr>
            <a:ln w="19050" cap="rnd">
              <a:solidFill>
                <a:sysClr val="windowText" lastClr="000000"/>
              </a:solidFill>
              <a:round/>
            </a:ln>
            <a:effectLst/>
          </c:spPr>
          <c:marker>
            <c:symbol val="none"/>
          </c:marker>
          <c:dPt>
            <c:idx val="24"/>
            <c:marker>
              <c:symbol val="none"/>
            </c:marker>
            <c:bubble3D val="0"/>
            <c:spPr>
              <a:ln w="19050" cap="rnd">
                <a:solidFill>
                  <a:sysClr val="windowText" lastClr="000000"/>
                </a:solidFill>
                <a:prstDash val="solid"/>
                <a:round/>
              </a:ln>
              <a:effectLst/>
            </c:spPr>
            <c:extLst>
              <c:ext xmlns:c16="http://schemas.microsoft.com/office/drawing/2014/chart" uri="{C3380CC4-5D6E-409C-BE32-E72D297353CC}">
                <c16:uniqueId val="{00000001-0882-43A0-B746-410F90BDA06C}"/>
              </c:ext>
            </c:extLst>
          </c:dPt>
          <c:dPt>
            <c:idx val="25"/>
            <c:marker>
              <c:symbol val="none"/>
            </c:marker>
            <c:bubble3D val="0"/>
            <c:spPr>
              <a:ln w="19050" cap="rnd">
                <a:solidFill>
                  <a:sysClr val="windowText" lastClr="000000"/>
                </a:solidFill>
                <a:prstDash val="sysDash"/>
                <a:round/>
              </a:ln>
              <a:effectLst/>
            </c:spPr>
            <c:extLst>
              <c:ext xmlns:c16="http://schemas.microsoft.com/office/drawing/2014/chart" uri="{C3380CC4-5D6E-409C-BE32-E72D297353CC}">
                <c16:uniqueId val="{00000003-0882-43A0-B746-410F90BDA06C}"/>
              </c:ext>
            </c:extLst>
          </c:dPt>
          <c:cat>
            <c:numRef>
              <c:extLst>
                <c:ext xmlns:c15="http://schemas.microsoft.com/office/drawing/2012/chart" uri="{02D57815-91ED-43cb-92C2-25804820EDAC}">
                  <c15:fullRef>
                    <c15:sqref>'Graf 17'!$C$5:$C$54</c15:sqref>
                  </c15:fullRef>
                </c:ext>
              </c:extLst>
              <c:f>'Graf 17'!$C$17:$C$54</c:f>
              <c:numCache>
                <c:formatCode>mmm\-yy</c:formatCode>
                <c:ptCount val="38"/>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numCache>
            </c:numRef>
          </c:cat>
          <c:val>
            <c:numRef>
              <c:extLst>
                <c:ext xmlns:c15="http://schemas.microsoft.com/office/drawing/2012/chart" uri="{02D57815-91ED-43cb-92C2-25804820EDAC}">
                  <c15:fullRef>
                    <c15:sqref>'Graf 17'!$D$5:$D$54</c15:sqref>
                  </c15:fullRef>
                </c:ext>
              </c:extLst>
              <c:f>'Graf 17'!$D$17:$D$54</c:f>
              <c:numCache>
                <c:formatCode>#,##0</c:formatCode>
                <c:ptCount val="38"/>
                <c:pt idx="0">
                  <c:v>1393</c:v>
                </c:pt>
                <c:pt idx="1">
                  <c:v>1113</c:v>
                </c:pt>
                <c:pt idx="2">
                  <c:v>1224</c:v>
                </c:pt>
                <c:pt idx="3">
                  <c:v>928</c:v>
                </c:pt>
                <c:pt idx="4">
                  <c:v>1163</c:v>
                </c:pt>
                <c:pt idx="5">
                  <c:v>1572</c:v>
                </c:pt>
                <c:pt idx="6">
                  <c:v>1406</c:v>
                </c:pt>
                <c:pt idx="7">
                  <c:v>1167</c:v>
                </c:pt>
                <c:pt idx="8">
                  <c:v>1223</c:v>
                </c:pt>
                <c:pt idx="9">
                  <c:v>1209</c:v>
                </c:pt>
                <c:pt idx="10">
                  <c:v>949</c:v>
                </c:pt>
                <c:pt idx="11">
                  <c:v>1158</c:v>
                </c:pt>
                <c:pt idx="12">
                  <c:v>1328</c:v>
                </c:pt>
                <c:pt idx="13">
                  <c:v>910</c:v>
                </c:pt>
                <c:pt idx="14" formatCode="General">
                  <c:v>994</c:v>
                </c:pt>
                <c:pt idx="15" formatCode="General">
                  <c:v>972</c:v>
                </c:pt>
                <c:pt idx="16" formatCode="General">
                  <c:v>1029</c:v>
                </c:pt>
                <c:pt idx="17" formatCode="General">
                  <c:v>1112</c:v>
                </c:pt>
                <c:pt idx="18" formatCode="General">
                  <c:v>1255</c:v>
                </c:pt>
                <c:pt idx="19" formatCode="General">
                  <c:v>1138</c:v>
                </c:pt>
                <c:pt idx="20" formatCode="General">
                  <c:v>1123</c:v>
                </c:pt>
                <c:pt idx="21" formatCode="General">
                  <c:v>1374</c:v>
                </c:pt>
                <c:pt idx="22" formatCode="General">
                  <c:v>1308</c:v>
                </c:pt>
                <c:pt idx="23" formatCode="General">
                  <c:v>1817</c:v>
                </c:pt>
                <c:pt idx="24" formatCode="General">
                  <c:v>2057</c:v>
                </c:pt>
                <c:pt idx="25" formatCode="General">
                  <c:v>1291</c:v>
                </c:pt>
                <c:pt idx="26" formatCode="General">
                  <c:v>1291</c:v>
                </c:pt>
                <c:pt idx="27" formatCode="General">
                  <c:v>1183</c:v>
                </c:pt>
                <c:pt idx="28" formatCode="General">
                  <c:v>1242</c:v>
                </c:pt>
                <c:pt idx="29" formatCode="General">
                  <c:v>1926</c:v>
                </c:pt>
                <c:pt idx="30" formatCode="General">
                  <c:v>2068</c:v>
                </c:pt>
                <c:pt idx="31" formatCode="General">
                  <c:v>1853</c:v>
                </c:pt>
                <c:pt idx="32" formatCode="General">
                  <c:v>2448</c:v>
                </c:pt>
                <c:pt idx="33" formatCode="General">
                  <c:v>4458</c:v>
                </c:pt>
                <c:pt idx="34" formatCode="General">
                  <c:v>10686</c:v>
                </c:pt>
                <c:pt idx="35" formatCode="General">
                  <c:v>16451</c:v>
                </c:pt>
                <c:pt idx="36" formatCode="General">
                  <c:v>3306</c:v>
                </c:pt>
                <c:pt idx="37" formatCode="General">
                  <c:v>2844</c:v>
                </c:pt>
              </c:numCache>
            </c:numRef>
          </c:val>
          <c:smooth val="0"/>
          <c:extLst>
            <c:ext xmlns:c16="http://schemas.microsoft.com/office/drawing/2014/chart" uri="{C3380CC4-5D6E-409C-BE32-E72D297353CC}">
              <c16:uniqueId val="{00000004-0882-43A0-B746-410F90BDA06C}"/>
            </c:ext>
          </c:extLst>
        </c:ser>
        <c:ser>
          <c:idx val="0"/>
          <c:order val="1"/>
          <c:tx>
            <c:strRef>
              <c:f>'Graf 17'!$E$3</c:f>
              <c:strCache>
                <c:ptCount val="1"/>
                <c:pt idx="0">
                  <c:v>New early pensions</c:v>
                </c:pt>
              </c:strCache>
            </c:strRef>
          </c:tx>
          <c:spPr>
            <a:ln w="19050" cap="rnd">
              <a:solidFill>
                <a:srgbClr val="FF0000"/>
              </a:solidFill>
              <a:round/>
            </a:ln>
            <a:effectLst/>
          </c:spPr>
          <c:marker>
            <c:symbol val="none"/>
          </c:marker>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06-0882-43A0-B746-410F90BDA06C}"/>
              </c:ext>
            </c:extLst>
          </c:dPt>
          <c:cat>
            <c:numRef>
              <c:extLst>
                <c:ext xmlns:c15="http://schemas.microsoft.com/office/drawing/2012/chart" uri="{02D57815-91ED-43cb-92C2-25804820EDAC}">
                  <c15:fullRef>
                    <c15:sqref>'Graf 17'!$C$5:$C$54</c15:sqref>
                  </c15:fullRef>
                </c:ext>
              </c:extLst>
              <c:f>'Graf 17'!$C$17:$C$54</c:f>
              <c:numCache>
                <c:formatCode>mmm\-yy</c:formatCode>
                <c:ptCount val="38"/>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numCache>
            </c:numRef>
          </c:cat>
          <c:val>
            <c:numRef>
              <c:extLst>
                <c:ext xmlns:c15="http://schemas.microsoft.com/office/drawing/2012/chart" uri="{02D57815-91ED-43cb-92C2-25804820EDAC}">
                  <c15:fullRef>
                    <c15:sqref>'Graf 17'!$E$5:$E$54</c15:sqref>
                  </c15:fullRef>
                </c:ext>
              </c:extLst>
              <c:f>'Graf 17'!$E$17:$E$54</c:f>
              <c:numCache>
                <c:formatCode>#,##0</c:formatCode>
                <c:ptCount val="38"/>
                <c:pt idx="0">
                  <c:v>467</c:v>
                </c:pt>
                <c:pt idx="1">
                  <c:v>355</c:v>
                </c:pt>
                <c:pt idx="2">
                  <c:v>1281</c:v>
                </c:pt>
                <c:pt idx="3">
                  <c:v>807</c:v>
                </c:pt>
                <c:pt idx="4">
                  <c:v>1094</c:v>
                </c:pt>
                <c:pt idx="5">
                  <c:v>1106</c:v>
                </c:pt>
                <c:pt idx="6">
                  <c:v>783</c:v>
                </c:pt>
                <c:pt idx="7">
                  <c:v>1172</c:v>
                </c:pt>
                <c:pt idx="8">
                  <c:v>1448</c:v>
                </c:pt>
                <c:pt idx="9">
                  <c:v>1371</c:v>
                </c:pt>
                <c:pt idx="10">
                  <c:v>1257</c:v>
                </c:pt>
                <c:pt idx="11">
                  <c:v>937</c:v>
                </c:pt>
                <c:pt idx="12">
                  <c:v>1098</c:v>
                </c:pt>
                <c:pt idx="13">
                  <c:v>1418</c:v>
                </c:pt>
                <c:pt idx="14" formatCode="General">
                  <c:v>973</c:v>
                </c:pt>
                <c:pt idx="15" formatCode="General">
                  <c:v>683</c:v>
                </c:pt>
                <c:pt idx="16" formatCode="General">
                  <c:v>1362</c:v>
                </c:pt>
                <c:pt idx="17" formatCode="General">
                  <c:v>1159</c:v>
                </c:pt>
                <c:pt idx="18" formatCode="General">
                  <c:v>724</c:v>
                </c:pt>
                <c:pt idx="19" formatCode="General">
                  <c:v>1106</c:v>
                </c:pt>
                <c:pt idx="20" formatCode="General">
                  <c:v>1115</c:v>
                </c:pt>
                <c:pt idx="21" formatCode="General">
                  <c:v>1108</c:v>
                </c:pt>
                <c:pt idx="22" formatCode="General">
                  <c:v>981</c:v>
                </c:pt>
                <c:pt idx="23" formatCode="General">
                  <c:v>858</c:v>
                </c:pt>
                <c:pt idx="24" formatCode="General">
                  <c:v>962</c:v>
                </c:pt>
                <c:pt idx="25" formatCode="General">
                  <c:v>2052</c:v>
                </c:pt>
                <c:pt idx="26" formatCode="General">
                  <c:v>1497</c:v>
                </c:pt>
                <c:pt idx="27" formatCode="General">
                  <c:v>930</c:v>
                </c:pt>
                <c:pt idx="28" formatCode="General">
                  <c:v>1392</c:v>
                </c:pt>
                <c:pt idx="29" formatCode="General">
                  <c:v>1119</c:v>
                </c:pt>
                <c:pt idx="30" formatCode="General">
                  <c:v>386</c:v>
                </c:pt>
                <c:pt idx="31" formatCode="General">
                  <c:v>1803</c:v>
                </c:pt>
                <c:pt idx="32" formatCode="General">
                  <c:v>2029</c:v>
                </c:pt>
                <c:pt idx="33" formatCode="General">
                  <c:v>1872</c:v>
                </c:pt>
                <c:pt idx="34" formatCode="General">
                  <c:v>1692</c:v>
                </c:pt>
                <c:pt idx="35" formatCode="General">
                  <c:v>2030</c:v>
                </c:pt>
                <c:pt idx="36" formatCode="General">
                  <c:v>4972</c:v>
                </c:pt>
                <c:pt idx="37" formatCode="General">
                  <c:v>7276</c:v>
                </c:pt>
              </c:numCache>
            </c:numRef>
          </c:val>
          <c:smooth val="0"/>
          <c:extLst>
            <c:ext xmlns:c16="http://schemas.microsoft.com/office/drawing/2014/chart" uri="{C3380CC4-5D6E-409C-BE32-E72D297353CC}">
              <c16:uniqueId val="{00000007-0882-43A0-B746-410F90BDA06C}"/>
            </c:ext>
          </c:extLst>
        </c:ser>
        <c:dLbls>
          <c:showLegendKey val="0"/>
          <c:showVal val="0"/>
          <c:showCatName val="0"/>
          <c:showSerName val="0"/>
          <c:showPercent val="0"/>
          <c:showBubbleSize val="0"/>
        </c:dLbls>
        <c:smooth val="0"/>
        <c:axId val="690462904"/>
        <c:axId val="690455360"/>
      </c:lineChart>
      <c:dateAx>
        <c:axId val="690462904"/>
        <c:scaling>
          <c:orientation val="minMax"/>
        </c:scaling>
        <c:delete val="0"/>
        <c:axPos val="b"/>
        <c:numFmt formatCode="mmm\-yy"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90455360"/>
        <c:crosses val="autoZero"/>
        <c:auto val="1"/>
        <c:lblOffset val="100"/>
        <c:baseTimeUnit val="months"/>
      </c:dateAx>
      <c:valAx>
        <c:axId val="690455360"/>
        <c:scaling>
          <c:orientation val="minMax"/>
        </c:scaling>
        <c:delete val="0"/>
        <c:axPos val="l"/>
        <c:majorGridlines>
          <c:spPr>
            <a:ln w="3175" cap="flat" cmpd="sng" algn="ctr">
              <a:solidFill>
                <a:srgbClr val="686767">
                  <a:alpha val="24706"/>
                </a:srgbClr>
              </a:solidFill>
              <a:prstDash val="sys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90462904"/>
        <c:crosses val="autoZero"/>
        <c:crossBetween val="between"/>
      </c:valAx>
      <c:spPr>
        <a:noFill/>
        <a:ln>
          <a:noFill/>
        </a:ln>
        <a:effectLst/>
      </c:spPr>
    </c:plotArea>
    <c:legend>
      <c:legendPos val="b"/>
      <c:layout>
        <c:manualLayout>
          <c:xMode val="edge"/>
          <c:yMode val="edge"/>
          <c:x val="9.1979496736657063E-2"/>
          <c:y val="9.8601297690201303E-2"/>
          <c:w val="0.58591336908981839"/>
          <c:h val="0.20253100570558555"/>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49170435753944E-2"/>
          <c:y val="3.4475381807768497E-2"/>
          <c:w val="0.90165277671306387"/>
          <c:h val="0.83655806206187211"/>
        </c:manualLayout>
      </c:layout>
      <c:areaChart>
        <c:grouping val="standard"/>
        <c:varyColors val="0"/>
        <c:ser>
          <c:idx val="0"/>
          <c:order val="0"/>
          <c:tx>
            <c:strRef>
              <c:f>'Zhrnutie '!$Z$21</c:f>
              <c:strCache>
                <c:ptCount val="1"/>
                <c:pt idx="0">
                  <c:v>General government balance</c:v>
                </c:pt>
              </c:strCache>
            </c:strRef>
          </c:tx>
          <c:spPr>
            <a:solidFill>
              <a:schemeClr val="accent1"/>
            </a:solidFill>
            <a:ln>
              <a:noFill/>
            </a:ln>
            <a:effectLst/>
          </c:spPr>
          <c:cat>
            <c:numRef>
              <c:f>'Zhrnutie '!$N$20:$Y$20</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'Zhrnutie '!$N$21:$Y$21</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extLst>
            <c:ext xmlns:c16="http://schemas.microsoft.com/office/drawing/2014/chart" uri="{C3380CC4-5D6E-409C-BE32-E72D297353CC}">
              <c16:uniqueId val="{00000000-B050-451E-A3C0-883111569FA6}"/>
            </c:ext>
          </c:extLst>
        </c:ser>
        <c:dLbls>
          <c:showLegendKey val="0"/>
          <c:showVal val="0"/>
          <c:showCatName val="0"/>
          <c:showSerName val="0"/>
          <c:showPercent val="0"/>
          <c:showBubbleSize val="0"/>
        </c:dLbls>
        <c:axId val="1702818336"/>
        <c:axId val="1079291456"/>
      </c:areaChart>
      <c:lineChart>
        <c:grouping val="standard"/>
        <c:varyColors val="0"/>
        <c:ser>
          <c:idx val="1"/>
          <c:order val="1"/>
          <c:tx>
            <c:strRef>
              <c:f>'Zhrnutie '!$Z$23</c:f>
              <c:strCache>
                <c:ptCount val="1"/>
                <c:pt idx="0">
                  <c:v>Upper sanction band of national debt brake rule</c:v>
                </c:pt>
              </c:strCache>
            </c:strRef>
          </c:tx>
          <c:spPr>
            <a:ln w="19050" cap="rnd">
              <a:solidFill>
                <a:srgbClr val="FF0000"/>
              </a:solidFill>
              <a:prstDash val="sysDot"/>
              <a:round/>
            </a:ln>
            <a:effectLst/>
          </c:spPr>
          <c:marker>
            <c:symbol val="none"/>
          </c:marker>
          <c:val>
            <c:numRef>
              <c:f>'Zhrnutie '!$N$23:$Y$23</c:f>
              <c:numCache>
                <c:formatCode>0.0</c:formatCode>
                <c:ptCount val="12"/>
                <c:pt idx="0">
                  <c:v>60</c:v>
                </c:pt>
                <c:pt idx="1">
                  <c:v>60</c:v>
                </c:pt>
                <c:pt idx="2">
                  <c:v>59</c:v>
                </c:pt>
                <c:pt idx="3">
                  <c:v>58</c:v>
                </c:pt>
                <c:pt idx="4">
                  <c:v>57</c:v>
                </c:pt>
                <c:pt idx="5">
                  <c:v>56</c:v>
                </c:pt>
                <c:pt idx="6">
                  <c:v>55</c:v>
                </c:pt>
                <c:pt idx="7">
                  <c:v>54</c:v>
                </c:pt>
                <c:pt idx="8">
                  <c:v>53</c:v>
                </c:pt>
                <c:pt idx="9">
                  <c:v>52</c:v>
                </c:pt>
                <c:pt idx="10">
                  <c:v>51</c:v>
                </c:pt>
                <c:pt idx="11">
                  <c:v>50</c:v>
                </c:pt>
              </c:numCache>
            </c:numRef>
          </c:val>
          <c:smooth val="0"/>
          <c:extLst>
            <c:ext xmlns:c16="http://schemas.microsoft.com/office/drawing/2014/chart" uri="{C3380CC4-5D6E-409C-BE32-E72D297353CC}">
              <c16:uniqueId val="{00000001-B050-451E-A3C0-883111569FA6}"/>
            </c:ext>
          </c:extLst>
        </c:ser>
        <c:ser>
          <c:idx val="2"/>
          <c:order val="2"/>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B050-451E-A3C0-883111569FA6}"/>
                </c:ext>
              </c:extLst>
            </c:dLbl>
            <c:dLbl>
              <c:idx val="1"/>
              <c:delete val="1"/>
              <c:extLst>
                <c:ext xmlns:c15="http://schemas.microsoft.com/office/drawing/2012/chart" uri="{CE6537A1-D6FC-4f65-9D91-7224C49458BB}"/>
                <c:ext xmlns:c16="http://schemas.microsoft.com/office/drawing/2014/chart" uri="{C3380CC4-5D6E-409C-BE32-E72D297353CC}">
                  <c16:uniqueId val="{00000003-B050-451E-A3C0-883111569FA6}"/>
                </c:ext>
              </c:extLst>
            </c:dLbl>
            <c:dLbl>
              <c:idx val="2"/>
              <c:delete val="1"/>
              <c:extLst>
                <c:ext xmlns:c15="http://schemas.microsoft.com/office/drawing/2012/chart" uri="{CE6537A1-D6FC-4f65-9D91-7224C49458BB}"/>
                <c:ext xmlns:c16="http://schemas.microsoft.com/office/drawing/2014/chart" uri="{C3380CC4-5D6E-409C-BE32-E72D297353CC}">
                  <c16:uniqueId val="{00000004-B050-451E-A3C0-883111569FA6}"/>
                </c:ext>
              </c:extLst>
            </c:dLbl>
            <c:dLbl>
              <c:idx val="4"/>
              <c:delete val="1"/>
              <c:extLst>
                <c:ext xmlns:c15="http://schemas.microsoft.com/office/drawing/2012/chart" uri="{CE6537A1-D6FC-4f65-9D91-7224C49458BB}"/>
                <c:ext xmlns:c16="http://schemas.microsoft.com/office/drawing/2014/chart" uri="{C3380CC4-5D6E-409C-BE32-E72D297353CC}">
                  <c16:uniqueId val="{00000005-B050-451E-A3C0-883111569FA6}"/>
                </c:ext>
              </c:extLst>
            </c:dLbl>
            <c:dLbl>
              <c:idx val="6"/>
              <c:delete val="1"/>
              <c:extLst>
                <c:ext xmlns:c15="http://schemas.microsoft.com/office/drawing/2012/chart" uri="{CE6537A1-D6FC-4f65-9D91-7224C49458BB}"/>
                <c:ext xmlns:c16="http://schemas.microsoft.com/office/drawing/2014/chart" uri="{C3380CC4-5D6E-409C-BE32-E72D297353CC}">
                  <c16:uniqueId val="{00000006-B050-451E-A3C0-883111569FA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'Zhrnutie '!$N$21:$Y$21</c:f>
              <c:numCache>
                <c:formatCode>0.0</c:formatCode>
                <c:ptCount val="12"/>
                <c:pt idx="0">
                  <c:v>52.274890812114805</c:v>
                </c:pt>
                <c:pt idx="1">
                  <c:v>51.46157115593779</c:v>
                </c:pt>
                <c:pt idx="2">
                  <c:v>49.408050829169454</c:v>
                </c:pt>
                <c:pt idx="3">
                  <c:v>47.978118841253959</c:v>
                </c:pt>
                <c:pt idx="4">
                  <c:v>58.847579660700198</c:v>
                </c:pt>
                <c:pt idx="5">
                  <c:v>61.088367230588602</c:v>
                </c:pt>
                <c:pt idx="6">
                  <c:v>57.741261644806862</c:v>
                </c:pt>
                <c:pt idx="7">
                  <c:v>56.044684106407651</c:v>
                </c:pt>
                <c:pt idx="8">
                  <c:v>58.62345712963095</c:v>
                </c:pt>
                <c:pt idx="9">
                  <c:v>59.826082434399538</c:v>
                </c:pt>
                <c:pt idx="10">
                  <c:v>63.591907584712345</c:v>
                </c:pt>
                <c:pt idx="11">
                  <c:v>67.826648508936699</c:v>
                </c:pt>
              </c:numCache>
            </c:numRef>
          </c:val>
          <c:smooth val="0"/>
          <c:extLst>
            <c:ext xmlns:c16="http://schemas.microsoft.com/office/drawing/2014/chart" uri="{C3380CC4-5D6E-409C-BE32-E72D297353CC}">
              <c16:uniqueId val="{00000007-B050-451E-A3C0-883111569FA6}"/>
            </c:ext>
          </c:extLst>
        </c:ser>
        <c:ser>
          <c:idx val="3"/>
          <c:order val="3"/>
          <c:tx>
            <c:strRef>
              <c:f>'Zhrnutie '!$Z$22</c:f>
              <c:strCache>
                <c:ptCount val="1"/>
                <c:pt idx="0">
                  <c:v>Budgetary targets</c:v>
                </c:pt>
              </c:strCache>
            </c:strRef>
          </c:tx>
          <c:spPr>
            <a:ln w="28575" cap="rnd">
              <a:noFill/>
              <a:round/>
            </a:ln>
            <a:effectLst/>
          </c:spPr>
          <c:marker>
            <c:symbol val="circle"/>
            <c:size val="5"/>
            <c:spPr>
              <a:solidFill>
                <a:schemeClr val="tx1"/>
              </a:solidFill>
              <a:ln w="3175">
                <a:solidFill>
                  <a:schemeClr val="bg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'Zhrnutie '!$N$22:$Y$22</c:f>
              <c:numCache>
                <c:formatCode>0.0</c:formatCode>
                <c:ptCount val="12"/>
                <c:pt idx="0">
                  <c:v>#N/A</c:v>
                </c:pt>
                <c:pt idx="1">
                  <c:v>#N/A</c:v>
                </c:pt>
                <c:pt idx="2">
                  <c:v>#N/A</c:v>
                </c:pt>
                <c:pt idx="3">
                  <c:v>#N/A</c:v>
                </c:pt>
                <c:pt idx="4">
                  <c:v>#N/A</c:v>
                </c:pt>
                <c:pt idx="5">
                  <c:v>#N/A</c:v>
                </c:pt>
                <c:pt idx="6">
                  <c:v>#N/A</c:v>
                </c:pt>
                <c:pt idx="7">
                  <c:v>#N/A</c:v>
                </c:pt>
                <c:pt idx="8">
                  <c:v>58.463582980082137</c:v>
                </c:pt>
                <c:pt idx="9">
                  <c:v>59.498276219852556</c:v>
                </c:pt>
                <c:pt idx="10">
                  <c:v>61.101303832536345</c:v>
                </c:pt>
                <c:pt idx="11">
                  <c:v>62.265517227563684</c:v>
                </c:pt>
              </c:numCache>
            </c:numRef>
          </c:val>
          <c:smooth val="0"/>
          <c:extLst>
            <c:ext xmlns:c16="http://schemas.microsoft.com/office/drawing/2014/chart" uri="{C3380CC4-5D6E-409C-BE32-E72D297353CC}">
              <c16:uniqueId val="{00000008-B050-451E-A3C0-883111569FA6}"/>
            </c:ext>
          </c:extLst>
        </c:ser>
        <c:dLbls>
          <c:showLegendKey val="0"/>
          <c:showVal val="0"/>
          <c:showCatName val="0"/>
          <c:showSerName val="0"/>
          <c:showPercent val="0"/>
          <c:showBubbleSize val="0"/>
        </c:dLbls>
        <c:marker val="1"/>
        <c:smooth val="0"/>
        <c:axId val="1702818336"/>
        <c:axId val="1079291456"/>
      </c:lineChart>
      <c:catAx>
        <c:axId val="1702818336"/>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1079291456"/>
        <c:crosses val="autoZero"/>
        <c:auto val="1"/>
        <c:lblAlgn val="ctr"/>
        <c:lblOffset val="100"/>
        <c:noMultiLvlLbl val="0"/>
      </c:catAx>
      <c:valAx>
        <c:axId val="1079291456"/>
        <c:scaling>
          <c:orientation val="minMax"/>
          <c:min val="4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1702818336"/>
        <c:crosses val="autoZero"/>
        <c:crossBetween val="between"/>
      </c:valAx>
      <c:spPr>
        <a:noFill/>
        <a:ln>
          <a:noFill/>
        </a:ln>
        <a:effectLst/>
      </c:spPr>
    </c:plotArea>
    <c:legend>
      <c:legendPos val="t"/>
      <c:legendEntry>
        <c:idx val="2"/>
        <c:delete val="1"/>
      </c:legendEntry>
      <c:layout>
        <c:manualLayout>
          <c:xMode val="edge"/>
          <c:yMode val="edge"/>
          <c:x val="8.0353947411650042E-2"/>
          <c:y val="1.6139882369487234E-2"/>
          <c:w val="0.51384008848685281"/>
          <c:h val="0.2120140878721280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2C9ADC"/>
            </a:solidFill>
            <a:ln>
              <a:noFill/>
            </a:ln>
            <a:effectLst/>
          </c:spPr>
          <c:invertIfNegative val="0"/>
          <c:dPt>
            <c:idx val="1"/>
            <c:invertIfNegative val="0"/>
            <c:bubble3D val="0"/>
            <c:spPr>
              <a:solidFill>
                <a:schemeClr val="tx1"/>
              </a:solidFill>
              <a:ln>
                <a:noFill/>
              </a:ln>
              <a:effectLst/>
            </c:spPr>
            <c:extLst>
              <c:ext xmlns:c16="http://schemas.microsoft.com/office/drawing/2014/chart" uri="{C3380CC4-5D6E-409C-BE32-E72D297353CC}">
                <c16:uniqueId val="{00000001-58BE-49B3-B6D7-7E2952D92F0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18'!$A$5:$B$5</c:f>
              <c:strCache>
                <c:ptCount val="2"/>
                <c:pt idx="0">
                  <c:v>S1</c:v>
                </c:pt>
                <c:pt idx="1">
                  <c:v>S2</c:v>
                </c:pt>
              </c:strCache>
            </c:strRef>
          </c:cat>
          <c:val>
            <c:numRef>
              <c:f>'Graf 18'!$A$6:$B$6</c:f>
              <c:numCache>
                <c:formatCode>0.00</c:formatCode>
                <c:ptCount val="2"/>
                <c:pt idx="0">
                  <c:v>-0.22789676281255211</c:v>
                </c:pt>
                <c:pt idx="1">
                  <c:v>-0.29428169926002923</c:v>
                </c:pt>
              </c:numCache>
            </c:numRef>
          </c:val>
          <c:extLst>
            <c:ext xmlns:c16="http://schemas.microsoft.com/office/drawing/2014/chart" uri="{C3380CC4-5D6E-409C-BE32-E72D297353CC}">
              <c16:uniqueId val="{00000002-58BE-49B3-B6D7-7E2952D92F08}"/>
            </c:ext>
          </c:extLst>
        </c:ser>
        <c:dLbls>
          <c:dLblPos val="outEnd"/>
          <c:showLegendKey val="0"/>
          <c:showVal val="1"/>
          <c:showCatName val="0"/>
          <c:showSerName val="0"/>
          <c:showPercent val="0"/>
          <c:showBubbleSize val="0"/>
        </c:dLbls>
        <c:gapWidth val="219"/>
        <c:overlap val="-27"/>
        <c:axId val="192237615"/>
        <c:axId val="346861263"/>
      </c:barChart>
      <c:catAx>
        <c:axId val="192237615"/>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346861263"/>
        <c:crosses val="autoZero"/>
        <c:auto val="1"/>
        <c:lblAlgn val="ctr"/>
        <c:lblOffset val="100"/>
        <c:noMultiLvlLbl val="0"/>
      </c:catAx>
      <c:valAx>
        <c:axId val="346861263"/>
        <c:scaling>
          <c:orientation val="minMax"/>
        </c:scaling>
        <c:delete val="0"/>
        <c:axPos val="l"/>
        <c:majorGridlines>
          <c:spPr>
            <a:ln w="3175" cap="flat" cmpd="sng" algn="ctr">
              <a:solidFill>
                <a:srgbClr val="676868">
                  <a:alpha val="25000"/>
                </a:srgbClr>
              </a:solidFill>
              <a:prstDash val="sys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19223761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4766611620356294"/>
        </c:manualLayout>
      </c:layout>
      <c:areaChart>
        <c:grouping val="stacked"/>
        <c:varyColors val="0"/>
        <c:ser>
          <c:idx val="3"/>
          <c:order val="0"/>
          <c:tx>
            <c:strRef>
              <c:f>'Graf 19'!$M$8</c:f>
              <c:strCache>
                <c:ptCount val="1"/>
                <c:pt idx="0">
                  <c:v>spodná hranica</c:v>
                </c:pt>
              </c:strCache>
            </c:strRef>
          </c:tx>
          <c:spPr>
            <a:noFill/>
            <a:ln w="28575">
              <a:noFill/>
              <a:prstDash val="solid"/>
            </a:ln>
          </c:spPr>
          <c:cat>
            <c:numRef>
              <c:f>'Graf 19'!$O$7:$T$7</c:f>
              <c:numCache>
                <c:formatCode>General</c:formatCode>
                <c:ptCount val="6"/>
                <c:pt idx="0">
                  <c:v>2022</c:v>
                </c:pt>
                <c:pt idx="1">
                  <c:v>2023</c:v>
                </c:pt>
                <c:pt idx="2">
                  <c:v>2024</c:v>
                </c:pt>
                <c:pt idx="3">
                  <c:v>2025</c:v>
                </c:pt>
                <c:pt idx="4">
                  <c:v>2026</c:v>
                </c:pt>
                <c:pt idx="5">
                  <c:v>2027</c:v>
                </c:pt>
              </c:numCache>
            </c:numRef>
          </c:cat>
          <c:val>
            <c:numRef>
              <c:f>'Graf 19'!$O$8:$T$8</c:f>
              <c:numCache>
                <c:formatCode>0.0</c:formatCode>
                <c:ptCount val="6"/>
                <c:pt idx="0">
                  <c:v>11.01488327795404</c:v>
                </c:pt>
                <c:pt idx="1">
                  <c:v>8.5030807154717785</c:v>
                </c:pt>
                <c:pt idx="2">
                  <c:v>5.2071315690929607</c:v>
                </c:pt>
                <c:pt idx="3">
                  <c:v>5.1542014328984314</c:v>
                </c:pt>
                <c:pt idx="4">
                  <c:v>4.4039550932931482</c:v>
                </c:pt>
                <c:pt idx="5">
                  <c:v>4.1733766228369422</c:v>
                </c:pt>
              </c:numCache>
            </c:numRef>
          </c:val>
          <c:extLst>
            <c:ext xmlns:c16="http://schemas.microsoft.com/office/drawing/2014/chart" uri="{C3380CC4-5D6E-409C-BE32-E72D297353CC}">
              <c16:uniqueId val="{00000000-6CDB-446B-8A95-C363269E3E2D}"/>
            </c:ext>
          </c:extLst>
        </c:ser>
        <c:ser>
          <c:idx val="5"/>
          <c:order val="1"/>
          <c:tx>
            <c:strRef>
              <c:f>'Graf 19'!$M$9</c:f>
              <c:strCache>
                <c:ptCount val="1"/>
                <c:pt idx="0">
                  <c:v>25. percentil</c:v>
                </c:pt>
              </c:strCache>
            </c:strRef>
          </c:tx>
          <c:spPr>
            <a:solidFill>
              <a:srgbClr val="A2D2F0"/>
            </a:solidFill>
            <a:ln w="28575">
              <a:noFill/>
            </a:ln>
          </c:spPr>
          <c:cat>
            <c:numRef>
              <c:f>'Graf 19'!$O$7:$T$7</c:f>
              <c:numCache>
                <c:formatCode>General</c:formatCode>
                <c:ptCount val="6"/>
                <c:pt idx="0">
                  <c:v>2022</c:v>
                </c:pt>
                <c:pt idx="1">
                  <c:v>2023</c:v>
                </c:pt>
                <c:pt idx="2">
                  <c:v>2024</c:v>
                </c:pt>
                <c:pt idx="3">
                  <c:v>2025</c:v>
                </c:pt>
                <c:pt idx="4">
                  <c:v>2026</c:v>
                </c:pt>
                <c:pt idx="5">
                  <c:v>2027</c:v>
                </c:pt>
              </c:numCache>
            </c:numRef>
          </c:cat>
          <c:val>
            <c:numRef>
              <c:f>'Graf 19'!$O$9:$T$9</c:f>
              <c:numCache>
                <c:formatCode>0.0</c:formatCode>
                <c:ptCount val="6"/>
                <c:pt idx="0">
                  <c:v>0</c:v>
                </c:pt>
                <c:pt idx="1">
                  <c:v>0</c:v>
                </c:pt>
                <c:pt idx="2">
                  <c:v>0.48978843257524929</c:v>
                </c:pt>
                <c:pt idx="3">
                  <c:v>0.1228865663929799</c:v>
                </c:pt>
                <c:pt idx="4">
                  <c:v>0.37538173219567383</c:v>
                </c:pt>
                <c:pt idx="5">
                  <c:v>0.22235031465479516</c:v>
                </c:pt>
              </c:numCache>
            </c:numRef>
          </c:val>
          <c:extLst>
            <c:ext xmlns:c16="http://schemas.microsoft.com/office/drawing/2014/chart" uri="{C3380CC4-5D6E-409C-BE32-E72D297353CC}">
              <c16:uniqueId val="{00000001-6CDB-446B-8A95-C363269E3E2D}"/>
            </c:ext>
          </c:extLst>
        </c:ser>
        <c:ser>
          <c:idx val="4"/>
          <c:order val="3"/>
          <c:tx>
            <c:strRef>
              <c:f>'Graf 19'!$M$10</c:f>
              <c:strCache>
                <c:ptCount val="1"/>
                <c:pt idx="0">
                  <c:v>75. percentil</c:v>
                </c:pt>
              </c:strCache>
            </c:strRef>
          </c:tx>
          <c:spPr>
            <a:solidFill>
              <a:srgbClr val="2C9ADC"/>
            </a:solidFill>
          </c:spPr>
          <c:cat>
            <c:numRef>
              <c:f>'Graf 19'!$O$7:$T$7</c:f>
              <c:numCache>
                <c:formatCode>General</c:formatCode>
                <c:ptCount val="6"/>
                <c:pt idx="0">
                  <c:v>2022</c:v>
                </c:pt>
                <c:pt idx="1">
                  <c:v>2023</c:v>
                </c:pt>
                <c:pt idx="2">
                  <c:v>2024</c:v>
                </c:pt>
                <c:pt idx="3">
                  <c:v>2025</c:v>
                </c:pt>
                <c:pt idx="4">
                  <c:v>2026</c:v>
                </c:pt>
                <c:pt idx="5">
                  <c:v>2027</c:v>
                </c:pt>
              </c:numCache>
            </c:numRef>
          </c:cat>
          <c:val>
            <c:numRef>
              <c:f>'Graf 19'!$O$10:$T$10</c:f>
              <c:numCache>
                <c:formatCode>0.0</c:formatCode>
                <c:ptCount val="6"/>
                <c:pt idx="0">
                  <c:v>0</c:v>
                </c:pt>
                <c:pt idx="1">
                  <c:v>0</c:v>
                </c:pt>
                <c:pt idx="2">
                  <c:v>0.21101190043389639</c:v>
                </c:pt>
                <c:pt idx="3">
                  <c:v>0.14006598674426929</c:v>
                </c:pt>
                <c:pt idx="4">
                  <c:v>0.2014565323557731</c:v>
                </c:pt>
                <c:pt idx="5">
                  <c:v>0.28802895076509216</c:v>
                </c:pt>
              </c:numCache>
            </c:numRef>
          </c:val>
          <c:extLst>
            <c:ext xmlns:c16="http://schemas.microsoft.com/office/drawing/2014/chart" uri="{C3380CC4-5D6E-409C-BE32-E72D297353CC}">
              <c16:uniqueId val="{00000002-6CDB-446B-8A95-C363269E3E2D}"/>
            </c:ext>
          </c:extLst>
        </c:ser>
        <c:ser>
          <c:idx val="2"/>
          <c:order val="4"/>
          <c:tx>
            <c:strRef>
              <c:f>'Graf 19'!$M$11</c:f>
              <c:strCache>
                <c:ptCount val="1"/>
                <c:pt idx="0">
                  <c:v>horná hranica</c:v>
                </c:pt>
              </c:strCache>
            </c:strRef>
          </c:tx>
          <c:spPr>
            <a:solidFill>
              <a:srgbClr val="A2D2F0"/>
            </a:solidFill>
          </c:spPr>
          <c:cat>
            <c:numRef>
              <c:f>'Graf 19'!$O$7:$T$7</c:f>
              <c:numCache>
                <c:formatCode>General</c:formatCode>
                <c:ptCount val="6"/>
                <c:pt idx="0">
                  <c:v>2022</c:v>
                </c:pt>
                <c:pt idx="1">
                  <c:v>2023</c:v>
                </c:pt>
                <c:pt idx="2">
                  <c:v>2024</c:v>
                </c:pt>
                <c:pt idx="3">
                  <c:v>2025</c:v>
                </c:pt>
                <c:pt idx="4">
                  <c:v>2026</c:v>
                </c:pt>
                <c:pt idx="5">
                  <c:v>2027</c:v>
                </c:pt>
              </c:numCache>
            </c:numRef>
          </c:cat>
          <c:val>
            <c:numRef>
              <c:f>'Graf 19'!$O$11:$T$11</c:f>
              <c:numCache>
                <c:formatCode>0.0</c:formatCode>
                <c:ptCount val="6"/>
                <c:pt idx="0">
                  <c:v>2.7839444450439288E-3</c:v>
                </c:pt>
                <c:pt idx="1">
                  <c:v>0</c:v>
                </c:pt>
                <c:pt idx="2">
                  <c:v>0.44710456412852384</c:v>
                </c:pt>
                <c:pt idx="3">
                  <c:v>0.38947280115246308</c:v>
                </c:pt>
                <c:pt idx="4">
                  <c:v>0.37529057243586816</c:v>
                </c:pt>
                <c:pt idx="5">
                  <c:v>0.40802224924503339</c:v>
                </c:pt>
              </c:numCache>
            </c:numRef>
          </c:val>
          <c:extLst>
            <c:ext xmlns:c16="http://schemas.microsoft.com/office/drawing/2014/chart" uri="{C3380CC4-5D6E-409C-BE32-E72D297353CC}">
              <c16:uniqueId val="{00000003-6CDB-446B-8A95-C363269E3E2D}"/>
            </c:ext>
          </c:extLst>
        </c:ser>
        <c:dLbls>
          <c:showLegendKey val="0"/>
          <c:showVal val="0"/>
          <c:showCatName val="0"/>
          <c:showSerName val="0"/>
          <c:showPercent val="0"/>
          <c:showBubbleSize val="0"/>
        </c:dLbls>
        <c:axId val="682647528"/>
        <c:axId val="682647920"/>
      </c:areaChart>
      <c:lineChart>
        <c:grouping val="standard"/>
        <c:varyColors val="0"/>
        <c:ser>
          <c:idx val="1"/>
          <c:order val="2"/>
          <c:tx>
            <c:strRef>
              <c:f>'Graf 19'!$M$13</c:f>
              <c:strCache>
                <c:ptCount val="1"/>
                <c:pt idx="0">
                  <c:v>medián Výboru</c:v>
                </c:pt>
              </c:strCache>
            </c:strRef>
          </c:tx>
          <c:spPr>
            <a:ln w="28575">
              <a:solidFill>
                <a:srgbClr val="1F497D">
                  <a:lumMod val="75000"/>
                </a:srgbClr>
              </a:solidFill>
              <a:prstDash val="dash"/>
            </a:ln>
          </c:spPr>
          <c:marker>
            <c:symbol val="none"/>
          </c:marker>
          <c:cat>
            <c:numRef>
              <c:f>'Graf 19'!$O$7:$T$7</c:f>
              <c:numCache>
                <c:formatCode>General</c:formatCode>
                <c:ptCount val="6"/>
                <c:pt idx="0">
                  <c:v>2022</c:v>
                </c:pt>
                <c:pt idx="1">
                  <c:v>2023</c:v>
                </c:pt>
                <c:pt idx="2">
                  <c:v>2024</c:v>
                </c:pt>
                <c:pt idx="3">
                  <c:v>2025</c:v>
                </c:pt>
                <c:pt idx="4">
                  <c:v>2026</c:v>
                </c:pt>
                <c:pt idx="5">
                  <c:v>2027</c:v>
                </c:pt>
              </c:numCache>
            </c:numRef>
          </c:cat>
          <c:val>
            <c:numRef>
              <c:f>'Graf 19'!$O$13:$T$13</c:f>
              <c:numCache>
                <c:formatCode>0.0</c:formatCode>
                <c:ptCount val="6"/>
                <c:pt idx="0">
                  <c:v>11.01488327795404</c:v>
                </c:pt>
                <c:pt idx="1">
                  <c:v>8.5030807154717785</c:v>
                </c:pt>
                <c:pt idx="2">
                  <c:v>5.9079319021021064</c:v>
                </c:pt>
                <c:pt idx="3">
                  <c:v>5.4171539860356805</c:v>
                </c:pt>
                <c:pt idx="4">
                  <c:v>4.9807933578445951</c:v>
                </c:pt>
                <c:pt idx="5">
                  <c:v>4.6837558882568295</c:v>
                </c:pt>
              </c:numCache>
            </c:numRef>
          </c:val>
          <c:smooth val="0"/>
          <c:extLst>
            <c:ext xmlns:c16="http://schemas.microsoft.com/office/drawing/2014/chart" uri="{C3380CC4-5D6E-409C-BE32-E72D297353CC}">
              <c16:uniqueId val="{00000004-6CDB-446B-8A95-C363269E3E2D}"/>
            </c:ext>
          </c:extLst>
        </c:ser>
        <c:ser>
          <c:idx val="0"/>
          <c:order val="5"/>
          <c:tx>
            <c:strRef>
              <c:f>'Graf 19'!$M$12</c:f>
              <c:strCache>
                <c:ptCount val="1"/>
                <c:pt idx="0">
                  <c:v>prognóza MF SR</c:v>
                </c:pt>
              </c:strCache>
            </c:strRef>
          </c:tx>
          <c:spPr>
            <a:ln w="19050">
              <a:solidFill>
                <a:sysClr val="windowText" lastClr="000000"/>
              </a:solidFill>
            </a:ln>
          </c:spPr>
          <c:marker>
            <c:symbol val="none"/>
          </c:marker>
          <c:cat>
            <c:numRef>
              <c:f>'Graf 19'!$O$7:$T$7</c:f>
              <c:numCache>
                <c:formatCode>General</c:formatCode>
                <c:ptCount val="6"/>
                <c:pt idx="0">
                  <c:v>2022</c:v>
                </c:pt>
                <c:pt idx="1">
                  <c:v>2023</c:v>
                </c:pt>
                <c:pt idx="2">
                  <c:v>2024</c:v>
                </c:pt>
                <c:pt idx="3">
                  <c:v>2025</c:v>
                </c:pt>
                <c:pt idx="4">
                  <c:v>2026</c:v>
                </c:pt>
                <c:pt idx="5">
                  <c:v>2027</c:v>
                </c:pt>
              </c:numCache>
            </c:numRef>
          </c:cat>
          <c:val>
            <c:numRef>
              <c:f>'Graf 19'!$O$12:$T$12</c:f>
              <c:numCache>
                <c:formatCode>0.0</c:formatCode>
                <c:ptCount val="6"/>
                <c:pt idx="0">
                  <c:v>11.026019055734212</c:v>
                </c:pt>
                <c:pt idx="1">
                  <c:v>8.5030807154717785</c:v>
                </c:pt>
                <c:pt idx="2">
                  <c:v>5.9758093165762292</c:v>
                </c:pt>
                <c:pt idx="3">
                  <c:v>5.975441029086495</c:v>
                </c:pt>
                <c:pt idx="4">
                  <c:v>4.4210260761731686</c:v>
                </c:pt>
                <c:pt idx="5">
                  <c:v>3.8039909614101233</c:v>
                </c:pt>
              </c:numCache>
            </c:numRef>
          </c:val>
          <c:smooth val="0"/>
          <c:extLst>
            <c:ext xmlns:c16="http://schemas.microsoft.com/office/drawing/2014/chart" uri="{C3380CC4-5D6E-409C-BE32-E72D297353CC}">
              <c16:uniqueId val="{00000005-6CDB-446B-8A95-C363269E3E2D}"/>
            </c:ext>
          </c:extLst>
        </c:ser>
        <c:dLbls>
          <c:showLegendKey val="0"/>
          <c:showVal val="0"/>
          <c:showCatName val="0"/>
          <c:showSerName val="0"/>
          <c:showPercent val="0"/>
          <c:showBubbleSize val="0"/>
        </c:dLbls>
        <c:marker val="1"/>
        <c:smooth val="0"/>
        <c:axId val="682647528"/>
        <c:axId val="682647920"/>
      </c:lineChart>
      <c:catAx>
        <c:axId val="682647528"/>
        <c:scaling>
          <c:orientation val="minMax"/>
        </c:scaling>
        <c:delete val="0"/>
        <c:axPos val="b"/>
        <c:numFmt formatCode="General" sourceLinked="0"/>
        <c:majorTickMark val="none"/>
        <c:minorTickMark val="none"/>
        <c:tickLblPos val="low"/>
        <c:spPr>
          <a:ln w="12700">
            <a:solidFill>
              <a:srgbClr val="676868"/>
            </a:solidFill>
          </a:ln>
        </c:spPr>
        <c:txPr>
          <a:bodyPr rot="0" vert="horz"/>
          <a:lstStyle/>
          <a:p>
            <a:pPr>
              <a:defRPr/>
            </a:pPr>
            <a:endParaRPr lang="sk-SK"/>
          </a:p>
        </c:txPr>
        <c:crossAx val="682647920"/>
        <c:crosses val="autoZero"/>
        <c:auto val="1"/>
        <c:lblAlgn val="ctr"/>
        <c:lblOffset val="100"/>
        <c:noMultiLvlLbl val="0"/>
      </c:catAx>
      <c:valAx>
        <c:axId val="682647920"/>
        <c:scaling>
          <c:orientation val="minMax"/>
        </c:scaling>
        <c:delete val="0"/>
        <c:axPos val="l"/>
        <c:majorGridlines>
          <c:spPr>
            <a:ln w="3175">
              <a:solidFill>
                <a:srgbClr val="676868">
                  <a:alpha val="25000"/>
                </a:srgbClr>
              </a:solidFill>
              <a:prstDash val="sysDash"/>
            </a:ln>
          </c:spPr>
        </c:majorGridlines>
        <c:numFmt formatCode="#,##0.0" sourceLinked="0"/>
        <c:majorTickMark val="out"/>
        <c:minorTickMark val="none"/>
        <c:tickLblPos val="nextTo"/>
        <c:spPr>
          <a:ln>
            <a:noFill/>
          </a:ln>
        </c:spPr>
        <c:txPr>
          <a:bodyPr rot="0" vert="horz"/>
          <a:lstStyle/>
          <a:p>
            <a:pPr>
              <a:defRPr/>
            </a:pPr>
            <a:endParaRPr lang="sk-SK"/>
          </a:p>
        </c:txPr>
        <c:crossAx val="682647528"/>
        <c:crosses val="autoZero"/>
        <c:crossBetween val="between"/>
      </c:valAx>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8.6488827072691385E-2"/>
          <c:y val="0.58304008358445392"/>
          <c:w val="0.64269961219188032"/>
          <c:h val="0.11067116125696862"/>
        </c:manualLayout>
      </c:layout>
      <c:overlay val="1"/>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4766611620356294"/>
        </c:manualLayout>
      </c:layout>
      <c:areaChart>
        <c:grouping val="stacked"/>
        <c:varyColors val="0"/>
        <c:ser>
          <c:idx val="3"/>
          <c:order val="0"/>
          <c:tx>
            <c:strRef>
              <c:f>'Graf 19'!$N$8</c:f>
              <c:strCache>
                <c:ptCount val="1"/>
                <c:pt idx="0">
                  <c:v>lower bound</c:v>
                </c:pt>
              </c:strCache>
            </c:strRef>
          </c:tx>
          <c:spPr>
            <a:noFill/>
            <a:ln w="28575">
              <a:noFill/>
              <a:prstDash val="solid"/>
            </a:ln>
          </c:spPr>
          <c:cat>
            <c:numRef>
              <c:f>'Graf 19'!$O$7:$T$7</c:f>
              <c:numCache>
                <c:formatCode>General</c:formatCode>
                <c:ptCount val="6"/>
                <c:pt idx="0">
                  <c:v>2022</c:v>
                </c:pt>
                <c:pt idx="1">
                  <c:v>2023</c:v>
                </c:pt>
                <c:pt idx="2">
                  <c:v>2024</c:v>
                </c:pt>
                <c:pt idx="3">
                  <c:v>2025</c:v>
                </c:pt>
                <c:pt idx="4">
                  <c:v>2026</c:v>
                </c:pt>
                <c:pt idx="5">
                  <c:v>2027</c:v>
                </c:pt>
              </c:numCache>
            </c:numRef>
          </c:cat>
          <c:val>
            <c:numRef>
              <c:f>'Graf 19'!$O$8:$T$8</c:f>
              <c:numCache>
                <c:formatCode>0.0</c:formatCode>
                <c:ptCount val="6"/>
                <c:pt idx="0">
                  <c:v>11.01488327795404</c:v>
                </c:pt>
                <c:pt idx="1">
                  <c:v>8.5030807154717785</c:v>
                </c:pt>
                <c:pt idx="2">
                  <c:v>5.2071315690929607</c:v>
                </c:pt>
                <c:pt idx="3">
                  <c:v>5.1542014328984314</c:v>
                </c:pt>
                <c:pt idx="4">
                  <c:v>4.4039550932931482</c:v>
                </c:pt>
                <c:pt idx="5">
                  <c:v>4.1733766228369422</c:v>
                </c:pt>
              </c:numCache>
            </c:numRef>
          </c:val>
          <c:extLst>
            <c:ext xmlns:c16="http://schemas.microsoft.com/office/drawing/2014/chart" uri="{C3380CC4-5D6E-409C-BE32-E72D297353CC}">
              <c16:uniqueId val="{00000000-64A2-47C3-8AD9-74E0B040F9F7}"/>
            </c:ext>
          </c:extLst>
        </c:ser>
        <c:ser>
          <c:idx val="5"/>
          <c:order val="1"/>
          <c:tx>
            <c:strRef>
              <c:f>'Graf 19'!$N$9</c:f>
              <c:strCache>
                <c:ptCount val="1"/>
                <c:pt idx="0">
                  <c:v>25th percentile</c:v>
                </c:pt>
              </c:strCache>
            </c:strRef>
          </c:tx>
          <c:spPr>
            <a:solidFill>
              <a:srgbClr val="A2D2F0"/>
            </a:solidFill>
            <a:ln w="28575">
              <a:noFill/>
            </a:ln>
          </c:spPr>
          <c:cat>
            <c:numRef>
              <c:f>'Graf 19'!$O$7:$T$7</c:f>
              <c:numCache>
                <c:formatCode>General</c:formatCode>
                <c:ptCount val="6"/>
                <c:pt idx="0">
                  <c:v>2022</c:v>
                </c:pt>
                <c:pt idx="1">
                  <c:v>2023</c:v>
                </c:pt>
                <c:pt idx="2">
                  <c:v>2024</c:v>
                </c:pt>
                <c:pt idx="3">
                  <c:v>2025</c:v>
                </c:pt>
                <c:pt idx="4">
                  <c:v>2026</c:v>
                </c:pt>
                <c:pt idx="5">
                  <c:v>2027</c:v>
                </c:pt>
              </c:numCache>
            </c:numRef>
          </c:cat>
          <c:val>
            <c:numRef>
              <c:f>'Graf 19'!$O$9:$T$9</c:f>
              <c:numCache>
                <c:formatCode>0.0</c:formatCode>
                <c:ptCount val="6"/>
                <c:pt idx="0">
                  <c:v>0</c:v>
                </c:pt>
                <c:pt idx="1">
                  <c:v>0</c:v>
                </c:pt>
                <c:pt idx="2">
                  <c:v>0.48978843257524929</c:v>
                </c:pt>
                <c:pt idx="3">
                  <c:v>0.1228865663929799</c:v>
                </c:pt>
                <c:pt idx="4">
                  <c:v>0.37538173219567383</c:v>
                </c:pt>
                <c:pt idx="5">
                  <c:v>0.22235031465479516</c:v>
                </c:pt>
              </c:numCache>
            </c:numRef>
          </c:val>
          <c:extLst>
            <c:ext xmlns:c16="http://schemas.microsoft.com/office/drawing/2014/chart" uri="{C3380CC4-5D6E-409C-BE32-E72D297353CC}">
              <c16:uniqueId val="{00000001-64A2-47C3-8AD9-74E0B040F9F7}"/>
            </c:ext>
          </c:extLst>
        </c:ser>
        <c:ser>
          <c:idx val="4"/>
          <c:order val="3"/>
          <c:tx>
            <c:strRef>
              <c:f>'Graf 19'!$N$10</c:f>
              <c:strCache>
                <c:ptCount val="1"/>
                <c:pt idx="0">
                  <c:v>75th percentile</c:v>
                </c:pt>
              </c:strCache>
            </c:strRef>
          </c:tx>
          <c:spPr>
            <a:solidFill>
              <a:srgbClr val="2C9ADC"/>
            </a:solidFill>
          </c:spPr>
          <c:cat>
            <c:numRef>
              <c:f>'Graf 19'!$O$7:$T$7</c:f>
              <c:numCache>
                <c:formatCode>General</c:formatCode>
                <c:ptCount val="6"/>
                <c:pt idx="0">
                  <c:v>2022</c:v>
                </c:pt>
                <c:pt idx="1">
                  <c:v>2023</c:v>
                </c:pt>
                <c:pt idx="2">
                  <c:v>2024</c:v>
                </c:pt>
                <c:pt idx="3">
                  <c:v>2025</c:v>
                </c:pt>
                <c:pt idx="4">
                  <c:v>2026</c:v>
                </c:pt>
                <c:pt idx="5">
                  <c:v>2027</c:v>
                </c:pt>
              </c:numCache>
            </c:numRef>
          </c:cat>
          <c:val>
            <c:numRef>
              <c:f>'Graf 19'!$O$10:$T$10</c:f>
              <c:numCache>
                <c:formatCode>0.0</c:formatCode>
                <c:ptCount val="6"/>
                <c:pt idx="0">
                  <c:v>0</c:v>
                </c:pt>
                <c:pt idx="1">
                  <c:v>0</c:v>
                </c:pt>
                <c:pt idx="2">
                  <c:v>0.21101190043389639</c:v>
                </c:pt>
                <c:pt idx="3">
                  <c:v>0.14006598674426929</c:v>
                </c:pt>
                <c:pt idx="4">
                  <c:v>0.2014565323557731</c:v>
                </c:pt>
                <c:pt idx="5">
                  <c:v>0.28802895076509216</c:v>
                </c:pt>
              </c:numCache>
            </c:numRef>
          </c:val>
          <c:extLst>
            <c:ext xmlns:c16="http://schemas.microsoft.com/office/drawing/2014/chart" uri="{C3380CC4-5D6E-409C-BE32-E72D297353CC}">
              <c16:uniqueId val="{00000002-64A2-47C3-8AD9-74E0B040F9F7}"/>
            </c:ext>
          </c:extLst>
        </c:ser>
        <c:ser>
          <c:idx val="2"/>
          <c:order val="4"/>
          <c:tx>
            <c:strRef>
              <c:f>'Graf 19'!$N$11</c:f>
              <c:strCache>
                <c:ptCount val="1"/>
                <c:pt idx="0">
                  <c:v>upper bound</c:v>
                </c:pt>
              </c:strCache>
            </c:strRef>
          </c:tx>
          <c:spPr>
            <a:solidFill>
              <a:srgbClr val="A2D2F0"/>
            </a:solidFill>
          </c:spPr>
          <c:cat>
            <c:numRef>
              <c:f>'Graf 19'!$O$7:$T$7</c:f>
              <c:numCache>
                <c:formatCode>General</c:formatCode>
                <c:ptCount val="6"/>
                <c:pt idx="0">
                  <c:v>2022</c:v>
                </c:pt>
                <c:pt idx="1">
                  <c:v>2023</c:v>
                </c:pt>
                <c:pt idx="2">
                  <c:v>2024</c:v>
                </c:pt>
                <c:pt idx="3">
                  <c:v>2025</c:v>
                </c:pt>
                <c:pt idx="4">
                  <c:v>2026</c:v>
                </c:pt>
                <c:pt idx="5">
                  <c:v>2027</c:v>
                </c:pt>
              </c:numCache>
            </c:numRef>
          </c:cat>
          <c:val>
            <c:numRef>
              <c:f>'Graf 19'!$O$11:$T$11</c:f>
              <c:numCache>
                <c:formatCode>0.0</c:formatCode>
                <c:ptCount val="6"/>
                <c:pt idx="0">
                  <c:v>2.7839444450439288E-3</c:v>
                </c:pt>
                <c:pt idx="1">
                  <c:v>0</c:v>
                </c:pt>
                <c:pt idx="2">
                  <c:v>0.44710456412852384</c:v>
                </c:pt>
                <c:pt idx="3">
                  <c:v>0.38947280115246308</c:v>
                </c:pt>
                <c:pt idx="4">
                  <c:v>0.37529057243586816</c:v>
                </c:pt>
                <c:pt idx="5">
                  <c:v>0.40802224924503339</c:v>
                </c:pt>
              </c:numCache>
            </c:numRef>
          </c:val>
          <c:extLst>
            <c:ext xmlns:c16="http://schemas.microsoft.com/office/drawing/2014/chart" uri="{C3380CC4-5D6E-409C-BE32-E72D297353CC}">
              <c16:uniqueId val="{00000003-64A2-47C3-8AD9-74E0B040F9F7}"/>
            </c:ext>
          </c:extLst>
        </c:ser>
        <c:dLbls>
          <c:showLegendKey val="0"/>
          <c:showVal val="0"/>
          <c:showCatName val="0"/>
          <c:showSerName val="0"/>
          <c:showPercent val="0"/>
          <c:showBubbleSize val="0"/>
        </c:dLbls>
        <c:axId val="682648704"/>
        <c:axId val="682649096"/>
      </c:areaChart>
      <c:lineChart>
        <c:grouping val="standard"/>
        <c:varyColors val="0"/>
        <c:ser>
          <c:idx val="1"/>
          <c:order val="2"/>
          <c:tx>
            <c:strRef>
              <c:f>'Graf 19'!$N$13</c:f>
              <c:strCache>
                <c:ptCount val="1"/>
                <c:pt idx="0">
                  <c:v>MFC median</c:v>
                </c:pt>
              </c:strCache>
            </c:strRef>
          </c:tx>
          <c:spPr>
            <a:ln w="28575">
              <a:solidFill>
                <a:srgbClr val="1F497D">
                  <a:lumMod val="75000"/>
                </a:srgbClr>
              </a:solidFill>
              <a:prstDash val="dash"/>
            </a:ln>
          </c:spPr>
          <c:marker>
            <c:symbol val="none"/>
          </c:marker>
          <c:cat>
            <c:numRef>
              <c:f>'Graf 19'!$O$7:$T$7</c:f>
              <c:numCache>
                <c:formatCode>General</c:formatCode>
                <c:ptCount val="6"/>
                <c:pt idx="0">
                  <c:v>2022</c:v>
                </c:pt>
                <c:pt idx="1">
                  <c:v>2023</c:v>
                </c:pt>
                <c:pt idx="2">
                  <c:v>2024</c:v>
                </c:pt>
                <c:pt idx="3">
                  <c:v>2025</c:v>
                </c:pt>
                <c:pt idx="4">
                  <c:v>2026</c:v>
                </c:pt>
                <c:pt idx="5">
                  <c:v>2027</c:v>
                </c:pt>
              </c:numCache>
            </c:numRef>
          </c:cat>
          <c:val>
            <c:numRef>
              <c:f>'Graf 19'!$O$13:$T$13</c:f>
              <c:numCache>
                <c:formatCode>0.0</c:formatCode>
                <c:ptCount val="6"/>
                <c:pt idx="0">
                  <c:v>11.01488327795404</c:v>
                </c:pt>
                <c:pt idx="1">
                  <c:v>8.5030807154717785</c:v>
                </c:pt>
                <c:pt idx="2">
                  <c:v>5.9079319021021064</c:v>
                </c:pt>
                <c:pt idx="3">
                  <c:v>5.4171539860356805</c:v>
                </c:pt>
                <c:pt idx="4">
                  <c:v>4.9807933578445951</c:v>
                </c:pt>
                <c:pt idx="5">
                  <c:v>4.6837558882568295</c:v>
                </c:pt>
              </c:numCache>
            </c:numRef>
          </c:val>
          <c:smooth val="0"/>
          <c:extLst>
            <c:ext xmlns:c16="http://schemas.microsoft.com/office/drawing/2014/chart" uri="{C3380CC4-5D6E-409C-BE32-E72D297353CC}">
              <c16:uniqueId val="{00000004-64A2-47C3-8AD9-74E0B040F9F7}"/>
            </c:ext>
          </c:extLst>
        </c:ser>
        <c:ser>
          <c:idx val="0"/>
          <c:order val="5"/>
          <c:tx>
            <c:strRef>
              <c:f>'Graf 19'!$N$12</c:f>
              <c:strCache>
                <c:ptCount val="1"/>
                <c:pt idx="0">
                  <c:v>MoF forecast</c:v>
                </c:pt>
              </c:strCache>
            </c:strRef>
          </c:tx>
          <c:spPr>
            <a:ln w="19050">
              <a:solidFill>
                <a:sysClr val="windowText" lastClr="000000"/>
              </a:solidFill>
            </a:ln>
          </c:spPr>
          <c:marker>
            <c:symbol val="none"/>
          </c:marker>
          <c:cat>
            <c:numRef>
              <c:f>'Graf 19'!$O$7:$T$7</c:f>
              <c:numCache>
                <c:formatCode>General</c:formatCode>
                <c:ptCount val="6"/>
                <c:pt idx="0">
                  <c:v>2022</c:v>
                </c:pt>
                <c:pt idx="1">
                  <c:v>2023</c:v>
                </c:pt>
                <c:pt idx="2">
                  <c:v>2024</c:v>
                </c:pt>
                <c:pt idx="3">
                  <c:v>2025</c:v>
                </c:pt>
                <c:pt idx="4">
                  <c:v>2026</c:v>
                </c:pt>
                <c:pt idx="5">
                  <c:v>2027</c:v>
                </c:pt>
              </c:numCache>
            </c:numRef>
          </c:cat>
          <c:val>
            <c:numRef>
              <c:f>'Graf 19'!$O$12:$T$12</c:f>
              <c:numCache>
                <c:formatCode>0.0</c:formatCode>
                <c:ptCount val="6"/>
                <c:pt idx="0">
                  <c:v>11.026019055734212</c:v>
                </c:pt>
                <c:pt idx="1">
                  <c:v>8.5030807154717785</c:v>
                </c:pt>
                <c:pt idx="2">
                  <c:v>5.9758093165762292</c:v>
                </c:pt>
                <c:pt idx="3">
                  <c:v>5.975441029086495</c:v>
                </c:pt>
                <c:pt idx="4">
                  <c:v>4.4210260761731686</c:v>
                </c:pt>
                <c:pt idx="5">
                  <c:v>3.8039909614101233</c:v>
                </c:pt>
              </c:numCache>
            </c:numRef>
          </c:val>
          <c:smooth val="0"/>
          <c:extLst>
            <c:ext xmlns:c16="http://schemas.microsoft.com/office/drawing/2014/chart" uri="{C3380CC4-5D6E-409C-BE32-E72D297353CC}">
              <c16:uniqueId val="{00000005-64A2-47C3-8AD9-74E0B040F9F7}"/>
            </c:ext>
          </c:extLst>
        </c:ser>
        <c:dLbls>
          <c:showLegendKey val="0"/>
          <c:showVal val="0"/>
          <c:showCatName val="0"/>
          <c:showSerName val="0"/>
          <c:showPercent val="0"/>
          <c:showBubbleSize val="0"/>
        </c:dLbls>
        <c:marker val="1"/>
        <c:smooth val="0"/>
        <c:axId val="682648704"/>
        <c:axId val="682649096"/>
      </c:lineChart>
      <c:catAx>
        <c:axId val="682648704"/>
        <c:scaling>
          <c:orientation val="minMax"/>
        </c:scaling>
        <c:delete val="0"/>
        <c:axPos val="b"/>
        <c:numFmt formatCode="General" sourceLinked="0"/>
        <c:majorTickMark val="none"/>
        <c:minorTickMark val="none"/>
        <c:tickLblPos val="low"/>
        <c:spPr>
          <a:ln w="12700">
            <a:solidFill>
              <a:srgbClr val="676868"/>
            </a:solidFill>
          </a:ln>
        </c:spPr>
        <c:txPr>
          <a:bodyPr rot="0" vert="horz"/>
          <a:lstStyle/>
          <a:p>
            <a:pPr>
              <a:defRPr/>
            </a:pPr>
            <a:endParaRPr lang="sk-SK"/>
          </a:p>
        </c:txPr>
        <c:crossAx val="682649096"/>
        <c:crosses val="autoZero"/>
        <c:auto val="1"/>
        <c:lblAlgn val="ctr"/>
        <c:lblOffset val="100"/>
        <c:noMultiLvlLbl val="0"/>
      </c:catAx>
      <c:valAx>
        <c:axId val="682649096"/>
        <c:scaling>
          <c:orientation val="minMax"/>
        </c:scaling>
        <c:delete val="0"/>
        <c:axPos val="l"/>
        <c:majorGridlines>
          <c:spPr>
            <a:ln w="3175">
              <a:solidFill>
                <a:srgbClr val="676868">
                  <a:alpha val="25000"/>
                </a:srgbClr>
              </a:solidFill>
              <a:prstDash val="sysDash"/>
            </a:ln>
          </c:spPr>
        </c:majorGridlines>
        <c:numFmt formatCode="#,##0.0" sourceLinked="0"/>
        <c:majorTickMark val="out"/>
        <c:minorTickMark val="none"/>
        <c:tickLblPos val="nextTo"/>
        <c:spPr>
          <a:ln>
            <a:noFill/>
          </a:ln>
        </c:spPr>
        <c:txPr>
          <a:bodyPr rot="0" vert="horz"/>
          <a:lstStyle/>
          <a:p>
            <a:pPr>
              <a:defRPr/>
            </a:pPr>
            <a:endParaRPr lang="sk-SK"/>
          </a:p>
        </c:txPr>
        <c:crossAx val="682648704"/>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7.9855842489266471E-2"/>
          <c:y val="0.54757837998547143"/>
          <c:w val="0.47025615263974119"/>
          <c:h val="0.18755425969880013"/>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XX'!$A$3</c:f>
              <c:strCache>
                <c:ptCount val="1"/>
                <c:pt idx="0">
                  <c:v>Metodologická zmena</c:v>
                </c:pt>
              </c:strCache>
            </c:strRef>
          </c:tx>
          <c:spPr>
            <a:ln w="19050">
              <a:solidFill>
                <a:srgbClr val="2C9ADC"/>
              </a:solidFill>
              <a:prstDash val="solid"/>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XX'!$B$3:$BD$3</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94F0-47D0-9DC4-8D86B04AFAA8}"/>
            </c:ext>
          </c:extLst>
        </c:ser>
        <c:ser>
          <c:idx val="5"/>
          <c:order val="1"/>
          <c:tx>
            <c:strRef>
              <c:f>'Graf XX'!$A$4</c:f>
              <c:strCache>
                <c:ptCount val="1"/>
                <c:pt idx="0">
                  <c:v>(1)</c:v>
                </c:pt>
              </c:strCache>
            </c:strRef>
          </c:tx>
          <c:spPr>
            <a:ln w="19050">
              <a:solidFill>
                <a:sysClr val="windowText" lastClr="000000">
                  <a:lumMod val="85000"/>
                  <a:lumOff val="15000"/>
                </a:sysClr>
              </a:solidFill>
              <a:prstDash val="dash"/>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XX'!$B$4:$BD$4</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94F0-47D0-9DC4-8D86B04AFAA8}"/>
            </c:ext>
          </c:extLst>
        </c:ser>
        <c:ser>
          <c:idx val="0"/>
          <c:order val="2"/>
          <c:tx>
            <c:strRef>
              <c:f>'Graf XX'!$A$5</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94F0-47D0-9DC4-8D86B04AFAA8}"/>
              </c:ext>
            </c:extLst>
          </c:dPt>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XX'!$B$5:$BD$5</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94F0-47D0-9DC4-8D86B04AFAA8}"/>
            </c:ext>
          </c:extLst>
        </c:ser>
        <c:ser>
          <c:idx val="1"/>
          <c:order val="3"/>
          <c:tx>
            <c:strRef>
              <c:f>'Graf XX'!$A$6</c:f>
              <c:strCache>
                <c:ptCount val="1"/>
                <c:pt idx="0">
                  <c:v>(1)+(2)+(3)</c:v>
                </c:pt>
              </c:strCache>
            </c:strRef>
          </c:tx>
          <c:spPr>
            <a:ln w="19050">
              <a:solidFill>
                <a:srgbClr val="EEECE1">
                  <a:lumMod val="50000"/>
                </a:srgb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XX'!$B$6:$BD$6</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94F0-47D0-9DC4-8D86B04AFAA8}"/>
            </c:ext>
          </c:extLst>
        </c:ser>
        <c:ser>
          <c:idx val="2"/>
          <c:order val="4"/>
          <c:tx>
            <c:strRef>
              <c:f>'Graf XX'!$A$7</c:f>
              <c:strCache>
                <c:ptCount val="1"/>
                <c:pt idx="0">
                  <c:v>(1)+(2)+(3)+(4)</c:v>
                </c:pt>
              </c:strCache>
            </c:strRef>
          </c:tx>
          <c:spPr>
            <a:ln w="19050">
              <a:solidFill>
                <a:sysClr val="window" lastClr="FFFFFF">
                  <a:lumMod val="50000"/>
                </a:sys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XX'!$B$7:$BD$7</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94F0-47D0-9DC4-8D86B04AFAA8}"/>
            </c:ext>
          </c:extLst>
        </c:ser>
        <c:ser>
          <c:idx val="4"/>
          <c:order val="5"/>
          <c:tx>
            <c:strRef>
              <c:f>'Graf XX'!$A$8</c:f>
              <c:strCache>
                <c:ptCount val="1"/>
                <c:pt idx="0">
                  <c:v>Pôvodá projekcia</c:v>
                </c:pt>
              </c:strCache>
            </c:strRef>
          </c:tx>
          <c:spPr>
            <a:ln w="19050">
              <a:solidFill>
                <a:sysClr val="windowText" lastClr="000000"/>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XX'!$B$8:$BD$8</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94F0-47D0-9DC4-8D86B04AFAA8}"/>
            </c:ext>
          </c:extLst>
        </c:ser>
        <c:dLbls>
          <c:showLegendKey val="0"/>
          <c:showVal val="0"/>
          <c:showCatName val="0"/>
          <c:showSerName val="0"/>
          <c:showPercent val="0"/>
          <c:showBubbleSize val="0"/>
        </c:dLbls>
        <c:smooth val="0"/>
        <c:axId val="310706232"/>
        <c:axId val="310706624"/>
      </c:lineChart>
      <c:catAx>
        <c:axId val="310706232"/>
        <c:scaling>
          <c:orientation val="minMax"/>
        </c:scaling>
        <c:delete val="0"/>
        <c:axPos val="b"/>
        <c:numFmt formatCode="General" sourceLinked="0"/>
        <c:majorTickMark val="out"/>
        <c:minorTickMark val="none"/>
        <c:tickLblPos val="low"/>
        <c:txPr>
          <a:bodyPr rot="-5400000" vert="horz"/>
          <a:lstStyle/>
          <a:p>
            <a:pPr>
              <a:defRPr/>
            </a:pPr>
            <a:endParaRPr lang="sk-SK"/>
          </a:p>
        </c:txPr>
        <c:crossAx val="310706624"/>
        <c:crosses val="autoZero"/>
        <c:auto val="1"/>
        <c:lblAlgn val="ctr"/>
        <c:lblOffset val="100"/>
        <c:noMultiLvlLbl val="0"/>
      </c:catAx>
      <c:valAx>
        <c:axId val="310706624"/>
        <c:scaling>
          <c:orientation val="minMax"/>
          <c:max val="0.15000000000000002"/>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310706232"/>
        <c:crosses val="autoZero"/>
        <c:crossBetween val="between"/>
      </c:valAx>
    </c:plotArea>
    <c:legend>
      <c:legendPos val="l"/>
      <c:layout>
        <c:manualLayout>
          <c:xMode val="edge"/>
          <c:yMode val="edge"/>
          <c:x val="0.10555555555555556"/>
          <c:y val="9.526173811606882E-2"/>
          <c:w val="0.42908705161854765"/>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XX'!$A$11</c:f>
              <c:strCache>
                <c:ptCount val="1"/>
                <c:pt idx="0">
                  <c:v>Methodological change</c:v>
                </c:pt>
              </c:strCache>
            </c:strRef>
          </c:tx>
          <c:spPr>
            <a:ln w="19050">
              <a:solidFill>
                <a:srgbClr val="2C9ADC"/>
              </a:solidFill>
              <a:prstDash val="solid"/>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XX'!$B$11:$BD$11</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40E7-4695-8D34-D4BFB6A3C560}"/>
            </c:ext>
          </c:extLst>
        </c:ser>
        <c:ser>
          <c:idx val="5"/>
          <c:order val="1"/>
          <c:tx>
            <c:strRef>
              <c:f>'Graf XX'!$A$12</c:f>
              <c:strCache>
                <c:ptCount val="1"/>
                <c:pt idx="0">
                  <c:v>(1)</c:v>
                </c:pt>
              </c:strCache>
            </c:strRef>
          </c:tx>
          <c:spPr>
            <a:ln w="19050">
              <a:solidFill>
                <a:sysClr val="windowText" lastClr="000000">
                  <a:lumMod val="85000"/>
                  <a:lumOff val="15000"/>
                </a:sysClr>
              </a:solidFill>
              <a:prstDash val="dash"/>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XX'!$B$12:$BD$12</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40E7-4695-8D34-D4BFB6A3C560}"/>
            </c:ext>
          </c:extLst>
        </c:ser>
        <c:ser>
          <c:idx val="0"/>
          <c:order val="2"/>
          <c:tx>
            <c:strRef>
              <c:f>'Graf XX'!$A$13</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40E7-4695-8D34-D4BFB6A3C560}"/>
              </c:ext>
            </c:extLst>
          </c:dPt>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XX'!$B$13:$BD$13</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40E7-4695-8D34-D4BFB6A3C560}"/>
            </c:ext>
          </c:extLst>
        </c:ser>
        <c:ser>
          <c:idx val="1"/>
          <c:order val="3"/>
          <c:tx>
            <c:strRef>
              <c:f>'Graf XX'!$A$14</c:f>
              <c:strCache>
                <c:ptCount val="1"/>
                <c:pt idx="0">
                  <c:v>(1)+(2)+(3)</c:v>
                </c:pt>
              </c:strCache>
            </c:strRef>
          </c:tx>
          <c:spPr>
            <a:ln w="19050">
              <a:solidFill>
                <a:srgbClr val="EEECE1">
                  <a:lumMod val="50000"/>
                </a:srgb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XX'!$B$14:$BD$14</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40E7-4695-8D34-D4BFB6A3C560}"/>
            </c:ext>
          </c:extLst>
        </c:ser>
        <c:ser>
          <c:idx val="2"/>
          <c:order val="4"/>
          <c:tx>
            <c:strRef>
              <c:f>'Graf XX'!$A$15</c:f>
              <c:strCache>
                <c:ptCount val="1"/>
                <c:pt idx="0">
                  <c:v>(1)+(2)+(3)+(4)</c:v>
                </c:pt>
              </c:strCache>
            </c:strRef>
          </c:tx>
          <c:spPr>
            <a:ln w="19050">
              <a:solidFill>
                <a:sysClr val="window" lastClr="FFFFFF">
                  <a:lumMod val="50000"/>
                </a:sys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XX'!$B$15:$BD$15</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40E7-4695-8D34-D4BFB6A3C560}"/>
            </c:ext>
          </c:extLst>
        </c:ser>
        <c:ser>
          <c:idx val="4"/>
          <c:order val="5"/>
          <c:tx>
            <c:strRef>
              <c:f>'Graf XX'!$A$16</c:f>
              <c:strCache>
                <c:ptCount val="1"/>
                <c:pt idx="0">
                  <c:v>Former projection</c:v>
                </c:pt>
              </c:strCache>
            </c:strRef>
          </c:tx>
          <c:spPr>
            <a:ln w="19050">
              <a:solidFill>
                <a:sysClr val="windowText" lastClr="000000"/>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XX'!$B$16:$BD$16</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40E7-4695-8D34-D4BFB6A3C560}"/>
            </c:ext>
          </c:extLst>
        </c:ser>
        <c:dLbls>
          <c:showLegendKey val="0"/>
          <c:showVal val="0"/>
          <c:showCatName val="0"/>
          <c:showSerName val="0"/>
          <c:showPercent val="0"/>
          <c:showBubbleSize val="0"/>
        </c:dLbls>
        <c:smooth val="0"/>
        <c:axId val="310707408"/>
        <c:axId val="310707800"/>
      </c:lineChart>
      <c:catAx>
        <c:axId val="310707408"/>
        <c:scaling>
          <c:orientation val="minMax"/>
        </c:scaling>
        <c:delete val="0"/>
        <c:axPos val="b"/>
        <c:numFmt formatCode="General" sourceLinked="0"/>
        <c:majorTickMark val="out"/>
        <c:minorTickMark val="none"/>
        <c:tickLblPos val="low"/>
        <c:txPr>
          <a:bodyPr rot="-5400000" vert="horz"/>
          <a:lstStyle/>
          <a:p>
            <a:pPr>
              <a:defRPr/>
            </a:pPr>
            <a:endParaRPr lang="sk-SK"/>
          </a:p>
        </c:txPr>
        <c:crossAx val="310707800"/>
        <c:crosses val="autoZero"/>
        <c:auto val="1"/>
        <c:lblAlgn val="ctr"/>
        <c:lblOffset val="100"/>
        <c:noMultiLvlLbl val="0"/>
      </c:catAx>
      <c:valAx>
        <c:axId val="310707800"/>
        <c:scaling>
          <c:orientation val="minMax"/>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310707408"/>
        <c:crosses val="autoZero"/>
        <c:crossBetween val="between"/>
      </c:valAx>
    </c:plotArea>
    <c:legend>
      <c:legendPos val="l"/>
      <c:layout>
        <c:manualLayout>
          <c:xMode val="edge"/>
          <c:yMode val="edge"/>
          <c:x val="8.3333333333333329E-2"/>
          <c:y val="0.10452099737532808"/>
          <c:w val="0.4068648293963254"/>
          <c:h val="0.2749620880723243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3650-4DD5-AA6B-0F649FA3D75C}"/>
              </c:ext>
            </c:extLst>
          </c:dPt>
          <c:dPt>
            <c:idx val="7"/>
            <c:invertIfNegative val="0"/>
            <c:bubble3D val="0"/>
            <c:spPr>
              <a:solidFill>
                <a:schemeClr val="accent1"/>
              </a:solidFill>
            </c:spPr>
            <c:extLst>
              <c:ext xmlns:c16="http://schemas.microsoft.com/office/drawing/2014/chart" uri="{C3380CC4-5D6E-409C-BE32-E72D297353CC}">
                <c16:uniqueId val="{00000003-3650-4DD5-AA6B-0F649FA3D75C}"/>
              </c:ext>
            </c:extLst>
          </c:dPt>
          <c:dPt>
            <c:idx val="14"/>
            <c:invertIfNegative val="0"/>
            <c:bubble3D val="0"/>
            <c:spPr>
              <a:solidFill>
                <a:schemeClr val="accent1"/>
              </a:solidFill>
            </c:spPr>
            <c:extLst>
              <c:ext xmlns:c16="http://schemas.microsoft.com/office/drawing/2014/chart" uri="{C3380CC4-5D6E-409C-BE32-E72D297353CC}">
                <c16:uniqueId val="{00000005-3650-4DD5-AA6B-0F649FA3D75C}"/>
              </c:ext>
            </c:extLst>
          </c:dPt>
          <c:dPt>
            <c:idx val="15"/>
            <c:invertIfNegative val="0"/>
            <c:bubble3D val="0"/>
            <c:spPr>
              <a:solidFill>
                <a:schemeClr val="bg1">
                  <a:lumMod val="65000"/>
                </a:schemeClr>
              </a:solidFill>
            </c:spPr>
            <c:extLst>
              <c:ext xmlns:c16="http://schemas.microsoft.com/office/drawing/2014/chart" uri="{C3380CC4-5D6E-409C-BE32-E72D297353CC}">
                <c16:uniqueId val="{00000007-3650-4DD5-AA6B-0F649FA3D75C}"/>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4824"/>
        <c:axId val="163385216"/>
      </c:barChart>
      <c:catAx>
        <c:axId val="163384824"/>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sk-SK"/>
          </a:p>
        </c:txPr>
        <c:crossAx val="163385216"/>
        <c:crossesAt val="0"/>
        <c:auto val="0"/>
        <c:lblAlgn val="ctr"/>
        <c:lblOffset val="0"/>
        <c:tickLblSkip val="1"/>
        <c:noMultiLvlLbl val="0"/>
      </c:catAx>
      <c:valAx>
        <c:axId val="163385216"/>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sk-SK"/>
          </a:p>
        </c:txPr>
        <c:crossAx val="163384824"/>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2009</a:t>
            </a: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tx>
            <c:v>Zmena 2018 vs. 2009</c:v>
          </c:tx>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42E6-4B4A-AA0C-9A029B3A96D1}"/>
              </c:ext>
            </c:extLst>
          </c:dPt>
          <c:dPt>
            <c:idx val="14"/>
            <c:invertIfNegative val="0"/>
            <c:bubble3D val="0"/>
            <c:spPr>
              <a:solidFill>
                <a:schemeClr val="accent1"/>
              </a:solidFill>
            </c:spPr>
            <c:extLst>
              <c:ext xmlns:c16="http://schemas.microsoft.com/office/drawing/2014/chart" uri="{C3380CC4-5D6E-409C-BE32-E72D297353CC}">
                <c16:uniqueId val="{00000005-42E6-4B4A-AA0C-9A029B3A96D1}"/>
              </c:ext>
            </c:extLst>
          </c:dPt>
          <c:dPt>
            <c:idx val="15"/>
            <c:invertIfNegative val="0"/>
            <c:bubble3D val="0"/>
            <c:spPr>
              <a:solidFill>
                <a:schemeClr val="bg1">
                  <a:lumMod val="65000"/>
                </a:schemeClr>
              </a:solidFill>
            </c:spPr>
            <c:extLst>
              <c:ext xmlns:c16="http://schemas.microsoft.com/office/drawing/2014/chart" uri="{C3380CC4-5D6E-409C-BE32-E72D297353CC}">
                <c16:uniqueId val="{00000007-42E6-4B4A-AA0C-9A029B3A96D1}"/>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E6-4B4A-AA0C-9A029B3A96D1}"/>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sk-SK"/>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42E6-4B4A-AA0C-9A029B3A96D1}"/>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xx3'!$R$7:$R$34</c:f>
              <c:numCache>
                <c:formatCode>0.0</c:formatCode>
                <c:ptCount val="28"/>
                <c:pt idx="0">
                  <c:v>0.94925101999999839</c:v>
                </c:pt>
                <c:pt idx="1">
                  <c:v>-0.37156212000000011</c:v>
                </c:pt>
                <c:pt idx="2">
                  <c:v>3.8226890599999948</c:v>
                </c:pt>
                <c:pt idx="3">
                  <c:v>-0.71411978000000431</c:v>
                </c:pt>
                <c:pt idx="4">
                  <c:v>-4.6783601899999994</c:v>
                </c:pt>
                <c:pt idx="5">
                  <c:v>2.202419159999998</c:v>
                </c:pt>
                <c:pt idx="6">
                  <c:v>-1.3188479399999977</c:v>
                </c:pt>
                <c:pt idx="7">
                  <c:v>4.8492495700000013</c:v>
                </c:pt>
                <c:pt idx="8">
                  <c:v>-4.8711892900000038</c:v>
                </c:pt>
                <c:pt idx="9">
                  <c:v>1.0996116600000008</c:v>
                </c:pt>
                <c:pt idx="10">
                  <c:v>-4.080406190000005</c:v>
                </c:pt>
                <c:pt idx="11">
                  <c:v>1.2236012599999952</c:v>
                </c:pt>
                <c:pt idx="12">
                  <c:v>-2.0534936900000034</c:v>
                </c:pt>
                <c:pt idx="13">
                  <c:v>-1.4270680200000001</c:v>
                </c:pt>
                <c:pt idx="14">
                  <c:v>-2.4862208299851005</c:v>
                </c:pt>
                <c:pt idx="15">
                  <c:v>-5.9345695599999964</c:v>
                </c:pt>
                <c:pt idx="16">
                  <c:v>-2.3964378900000014</c:v>
                </c:pt>
                <c:pt idx="17">
                  <c:v>-3.5639926599999967</c:v>
                </c:pt>
                <c:pt idx="18">
                  <c:v>-11.245619110000003</c:v>
                </c:pt>
                <c:pt idx="19">
                  <c:v>-7.5477858500000004</c:v>
                </c:pt>
                <c:pt idx="20">
                  <c:v>-6.6540000002390798E-5</c:v>
                </c:pt>
                <c:pt idx="21">
                  <c:v>-1.7805955999999981</c:v>
                </c:pt>
                <c:pt idx="22">
                  <c:v>6.0237266799999993</c:v>
                </c:pt>
                <c:pt idx="23">
                  <c:v>-1.6297876300000027</c:v>
                </c:pt>
                <c:pt idx="24">
                  <c:v>-4.3663351099999979</c:v>
                </c:pt>
                <c:pt idx="25">
                  <c:v>4.3163099700000007</c:v>
                </c:pt>
                <c:pt idx="26">
                  <c:v>0.81556533000000186</c:v>
                </c:pt>
                <c:pt idx="27">
                  <c:v>-16.990884549999997</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6000"/>
        <c:axId val="163386392"/>
      </c:barChart>
      <c:catAx>
        <c:axId val="163386000"/>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sk-SK"/>
          </a:p>
        </c:txPr>
        <c:crossAx val="163386392"/>
        <c:crossesAt val="0"/>
        <c:auto val="0"/>
        <c:lblAlgn val="ctr"/>
        <c:lblOffset val="0"/>
        <c:noMultiLvlLbl val="0"/>
      </c:catAx>
      <c:valAx>
        <c:axId val="163386392"/>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sk-SK"/>
          </a:p>
        </c:txPr>
        <c:crossAx val="163386000"/>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5D28-4A02-9F82-012C5A497339}"/>
              </c:ext>
            </c:extLst>
          </c:dPt>
          <c:dPt>
            <c:idx val="7"/>
            <c:invertIfNegative val="0"/>
            <c:bubble3D val="0"/>
            <c:spPr>
              <a:solidFill>
                <a:schemeClr val="accent1"/>
              </a:solidFill>
            </c:spPr>
            <c:extLst>
              <c:ext xmlns:c16="http://schemas.microsoft.com/office/drawing/2014/chart" uri="{C3380CC4-5D6E-409C-BE32-E72D297353CC}">
                <c16:uniqueId val="{00000003-5D28-4A02-9F82-012C5A497339}"/>
              </c:ext>
            </c:extLst>
          </c:dPt>
          <c:dPt>
            <c:idx val="14"/>
            <c:invertIfNegative val="0"/>
            <c:bubble3D val="0"/>
            <c:spPr>
              <a:solidFill>
                <a:schemeClr val="accent1"/>
              </a:solidFill>
            </c:spPr>
            <c:extLst>
              <c:ext xmlns:c16="http://schemas.microsoft.com/office/drawing/2014/chart" uri="{C3380CC4-5D6E-409C-BE32-E72D297353CC}">
                <c16:uniqueId val="{00000005-5D28-4A02-9F82-012C5A497339}"/>
              </c:ext>
            </c:extLst>
          </c:dPt>
          <c:dPt>
            <c:idx val="15"/>
            <c:invertIfNegative val="0"/>
            <c:bubble3D val="0"/>
            <c:spPr>
              <a:solidFill>
                <a:schemeClr val="bg1">
                  <a:lumMod val="65000"/>
                </a:schemeClr>
              </a:solidFill>
            </c:spPr>
            <c:extLst>
              <c:ext xmlns:c16="http://schemas.microsoft.com/office/drawing/2014/chart" uri="{C3380CC4-5D6E-409C-BE32-E72D297353CC}">
                <c16:uniqueId val="{00000007-5D28-4A02-9F82-012C5A497339}"/>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7176"/>
        <c:axId val="163387568"/>
      </c:barChart>
      <c:catAx>
        <c:axId val="163387176"/>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sk-SK"/>
          </a:p>
        </c:txPr>
        <c:crossAx val="163387568"/>
        <c:crossesAt val="0"/>
        <c:auto val="0"/>
        <c:lblAlgn val="ctr"/>
        <c:lblOffset val="0"/>
        <c:tickLblSkip val="1"/>
        <c:noMultiLvlLbl val="0"/>
      </c:catAx>
      <c:valAx>
        <c:axId val="163387568"/>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sk-SK"/>
          </a:p>
        </c:txPr>
        <c:crossAx val="163387176"/>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a:t>
            </a:r>
            <a:r>
              <a:rPr lang="sk-SK" sz="900" b="0">
                <a:latin typeface="Arial Narrow" panose="020B0606020202030204" pitchFamily="34" charset="0"/>
              </a:rPr>
              <a:t>10</a:t>
            </a:r>
            <a:endParaRPr lang="en-US" sz="900" b="0">
              <a:latin typeface="Arial Narrow" panose="020B0606020202030204" pitchFamily="34" charset="0"/>
            </a:endParaRP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106E-4E73-85B7-69B619BE7417}"/>
              </c:ext>
            </c:extLst>
          </c:dPt>
          <c:dPt>
            <c:idx val="14"/>
            <c:invertIfNegative val="0"/>
            <c:bubble3D val="0"/>
            <c:spPr>
              <a:solidFill>
                <a:schemeClr val="accent1"/>
              </a:solidFill>
            </c:spPr>
            <c:extLst>
              <c:ext xmlns:c16="http://schemas.microsoft.com/office/drawing/2014/chart" uri="{C3380CC4-5D6E-409C-BE32-E72D297353CC}">
                <c16:uniqueId val="{00000005-106E-4E73-85B7-69B619BE7417}"/>
              </c:ext>
            </c:extLst>
          </c:dPt>
          <c:dPt>
            <c:idx val="15"/>
            <c:invertIfNegative val="0"/>
            <c:bubble3D val="0"/>
            <c:spPr>
              <a:solidFill>
                <a:schemeClr val="bg1">
                  <a:lumMod val="65000"/>
                </a:schemeClr>
              </a:solidFill>
            </c:spPr>
            <c:extLst>
              <c:ext xmlns:c16="http://schemas.microsoft.com/office/drawing/2014/chart" uri="{C3380CC4-5D6E-409C-BE32-E72D297353CC}">
                <c16:uniqueId val="{00000007-106E-4E73-85B7-69B619BE7417}"/>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6E-4E73-85B7-69B619BE7417}"/>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sk-SK"/>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106E-4E73-85B7-69B619BE7417}"/>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xx3'!$S$7:$S$34</c:f>
              <c:numCache>
                <c:formatCode>0.0</c:formatCode>
                <c:ptCount val="28"/>
                <c:pt idx="0">
                  <c:v>2.66090552</c:v>
                </c:pt>
                <c:pt idx="1">
                  <c:v>0.2201962299999991</c:v>
                </c:pt>
                <c:pt idx="2">
                  <c:v>3.5739899599999987</c:v>
                </c:pt>
                <c:pt idx="3">
                  <c:v>-9.7843060000002424E-2</c:v>
                </c:pt>
                <c:pt idx="4">
                  <c:v>-4.938487379999998</c:v>
                </c:pt>
                <c:pt idx="5">
                  <c:v>3.4095922399999949</c:v>
                </c:pt>
                <c:pt idx="6">
                  <c:v>-1.6782599000000005</c:v>
                </c:pt>
                <c:pt idx="7">
                  <c:v>4.4036168400000015</c:v>
                </c:pt>
                <c:pt idx="8">
                  <c:v>-5.4656878999999989</c:v>
                </c:pt>
                <c:pt idx="9">
                  <c:v>2.4119807699999996</c:v>
                </c:pt>
                <c:pt idx="10">
                  <c:v>-8.1935472100000055</c:v>
                </c:pt>
                <c:pt idx="11">
                  <c:v>1.0486080800000011</c:v>
                </c:pt>
                <c:pt idx="12">
                  <c:v>-2.0534941700000005</c:v>
                </c:pt>
                <c:pt idx="13">
                  <c:v>-1.4270680200000001</c:v>
                </c:pt>
                <c:pt idx="14">
                  <c:v>-2.6343255547851001</c:v>
                </c:pt>
                <c:pt idx="15">
                  <c:v>-6.9295533400000018</c:v>
                </c:pt>
                <c:pt idx="16">
                  <c:v>-1.024734040000002</c:v>
                </c:pt>
                <c:pt idx="17">
                  <c:v>-3.2964727700000012</c:v>
                </c:pt>
                <c:pt idx="18">
                  <c:v>-11.974060410000003</c:v>
                </c:pt>
                <c:pt idx="19">
                  <c:v>-7.3757173800000011</c:v>
                </c:pt>
                <c:pt idx="20">
                  <c:v>2.0249999998611656E-5</c:v>
                </c:pt>
                <c:pt idx="21">
                  <c:v>-2.5548466199999993</c:v>
                </c:pt>
                <c:pt idx="22">
                  <c:v>5.3998164299999978</c:v>
                </c:pt>
                <c:pt idx="23">
                  <c:v>-1.7825282100000024</c:v>
                </c:pt>
                <c:pt idx="24">
                  <c:v>-4.8316176899999981</c:v>
                </c:pt>
                <c:pt idx="25">
                  <c:v>3.9110074899999994</c:v>
                </c:pt>
                <c:pt idx="26">
                  <c:v>0.81556533000000186</c:v>
                </c:pt>
                <c:pt idx="27">
                  <c:v>-17.602697169999999</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8352"/>
        <c:axId val="163388744"/>
      </c:barChart>
      <c:catAx>
        <c:axId val="163388352"/>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sk-SK"/>
          </a:p>
        </c:txPr>
        <c:crossAx val="163388744"/>
        <c:crossesAt val="0"/>
        <c:auto val="0"/>
        <c:lblAlgn val="ctr"/>
        <c:lblOffset val="0"/>
        <c:noMultiLvlLbl val="0"/>
      </c:catAx>
      <c:valAx>
        <c:axId val="163388744"/>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sk-SK"/>
          </a:p>
        </c:txPr>
        <c:crossAx val="163388352"/>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1'!$I$4</c:f>
              <c:strCache>
                <c:ptCount val="1"/>
                <c:pt idx="0">
                  <c:v>Spotreba</c:v>
                </c:pt>
              </c:strCache>
            </c:strRef>
          </c:tx>
          <c:spPr>
            <a:solidFill>
              <a:srgbClr val="1F497D"/>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1'!$J$4:$P$4</c:f>
              <c:numCache>
                <c:formatCode>0.0</c:formatCode>
                <c:ptCount val="7"/>
                <c:pt idx="0">
                  <c:v>2.595745717279474</c:v>
                </c:pt>
                <c:pt idx="1">
                  <c:v>-1.949334813671314</c:v>
                </c:pt>
                <c:pt idx="2">
                  <c:v>1.5892565095882258</c:v>
                </c:pt>
                <c:pt idx="3">
                  <c:v>1.4550139373646511</c:v>
                </c:pt>
                <c:pt idx="4">
                  <c:v>1.1857237273767183</c:v>
                </c:pt>
                <c:pt idx="5">
                  <c:v>0.83806901745707241</c:v>
                </c:pt>
                <c:pt idx="6">
                  <c:v>1.0072870765378823</c:v>
                </c:pt>
              </c:numCache>
            </c:numRef>
          </c:val>
          <c:extLst>
            <c:ext xmlns:c16="http://schemas.microsoft.com/office/drawing/2014/chart" uri="{C3380CC4-5D6E-409C-BE32-E72D297353CC}">
              <c16:uniqueId val="{00000000-FB44-4FAE-BBCC-B0EDE76F5A39}"/>
            </c:ext>
          </c:extLst>
        </c:ser>
        <c:ser>
          <c:idx val="1"/>
          <c:order val="1"/>
          <c:tx>
            <c:strRef>
              <c:f>'Graf 1'!$I$5</c:f>
              <c:strCache>
                <c:ptCount val="1"/>
                <c:pt idx="0">
                  <c:v>Investície</c:v>
                </c:pt>
              </c:strCache>
            </c:strRef>
          </c:tx>
          <c:spPr>
            <a:solidFill>
              <a:srgbClr val="5B9BD5"/>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1'!$J$5:$P$5</c:f>
              <c:numCache>
                <c:formatCode>0.0</c:formatCode>
                <c:ptCount val="7"/>
                <c:pt idx="0">
                  <c:v>1.1230305361006101</c:v>
                </c:pt>
                <c:pt idx="1">
                  <c:v>2.1707207722862654</c:v>
                </c:pt>
                <c:pt idx="2">
                  <c:v>-0.34405098983722804</c:v>
                </c:pt>
                <c:pt idx="3">
                  <c:v>2.2806192330901083</c:v>
                </c:pt>
                <c:pt idx="4">
                  <c:v>-0.32144528049358023</c:v>
                </c:pt>
                <c:pt idx="5">
                  <c:v>-0.84324172729553593</c:v>
                </c:pt>
                <c:pt idx="6">
                  <c:v>0.38039384827472011</c:v>
                </c:pt>
              </c:numCache>
            </c:numRef>
          </c:val>
          <c:extLst>
            <c:ext xmlns:c16="http://schemas.microsoft.com/office/drawing/2014/chart" uri="{C3380CC4-5D6E-409C-BE32-E72D297353CC}">
              <c16:uniqueId val="{00000001-FB44-4FAE-BBCC-B0EDE76F5A39}"/>
            </c:ext>
          </c:extLst>
        </c:ser>
        <c:ser>
          <c:idx val="8"/>
          <c:order val="2"/>
          <c:tx>
            <c:strRef>
              <c:f>'Graf 1'!$I$6</c:f>
              <c:strCache>
                <c:ptCount val="1"/>
                <c:pt idx="0">
                  <c:v>Zásoby a diskrepancia</c:v>
                </c:pt>
              </c:strCache>
            </c:strRef>
          </c:tx>
          <c:spPr>
            <a:solidFill>
              <a:srgbClr val="D5EBF8"/>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1'!$J$6:$P$6</c:f>
              <c:numCache>
                <c:formatCode>0.0</c:formatCode>
                <c:ptCount val="7"/>
                <c:pt idx="0">
                  <c:v>-0.79329320219726285</c:v>
                </c:pt>
                <c:pt idx="1">
                  <c:v>-4.5269132597900796</c:v>
                </c:pt>
                <c:pt idx="2">
                  <c:v>3.6485063639354749</c:v>
                </c:pt>
                <c:pt idx="3">
                  <c:v>0.68580898897214804</c:v>
                </c:pt>
                <c:pt idx="4">
                  <c:v>-2.4502360588030819E-9</c:v>
                </c:pt>
                <c:pt idx="5">
                  <c:v>-4.4690658959047135E-8</c:v>
                </c:pt>
                <c:pt idx="6">
                  <c:v>4.9662258662762545E-8</c:v>
                </c:pt>
              </c:numCache>
            </c:numRef>
          </c:val>
          <c:extLst>
            <c:ext xmlns:c16="http://schemas.microsoft.com/office/drawing/2014/chart" uri="{C3380CC4-5D6E-409C-BE32-E72D297353CC}">
              <c16:uniqueId val="{00000002-FB44-4FAE-BBCC-B0EDE76F5A39}"/>
            </c:ext>
          </c:extLst>
        </c:ser>
        <c:ser>
          <c:idx val="3"/>
          <c:order val="3"/>
          <c:tx>
            <c:strRef>
              <c:f>'Graf 1'!$I$7</c:f>
              <c:strCache>
                <c:ptCount val="1"/>
                <c:pt idx="0">
                  <c:v>Čistý export</c:v>
                </c:pt>
              </c:strCache>
            </c:strRef>
          </c:tx>
          <c:spPr>
            <a:solidFill>
              <a:srgbClr val="7F7F7F"/>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1'!$J$7:$P$7</c:f>
              <c:numCache>
                <c:formatCode>0.0</c:formatCode>
                <c:ptCount val="7"/>
                <c:pt idx="0">
                  <c:v>-1.0554468524726361</c:v>
                </c:pt>
                <c:pt idx="1">
                  <c:v>5.9019822723265127</c:v>
                </c:pt>
                <c:pt idx="2">
                  <c:v>-2.9344762711764258</c:v>
                </c:pt>
                <c:pt idx="3">
                  <c:v>-1.3538575465988645</c:v>
                </c:pt>
                <c:pt idx="4">
                  <c:v>1.3650550860140949</c:v>
                </c:pt>
                <c:pt idx="5">
                  <c:v>1.6508159207659605</c:v>
                </c:pt>
                <c:pt idx="6">
                  <c:v>0.73202830624584736</c:v>
                </c:pt>
              </c:numCache>
            </c:numRef>
          </c:val>
          <c:extLst>
            <c:ext xmlns:c16="http://schemas.microsoft.com/office/drawing/2014/chart" uri="{C3380CC4-5D6E-409C-BE32-E72D297353CC}">
              <c16:uniqueId val="{00000003-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6"/>
          <c:order val="4"/>
          <c:tx>
            <c:strRef>
              <c:f>'Graf 1'!$I$8</c:f>
              <c:strCache>
                <c:ptCount val="1"/>
                <c:pt idx="0">
                  <c:v>HDP</c:v>
                </c:pt>
              </c:strCache>
            </c:strRef>
          </c:tx>
          <c:spPr>
            <a:ln>
              <a:solidFill>
                <a:sysClr val="windowText" lastClr="000000"/>
              </a:solidFill>
            </a:ln>
          </c:spPr>
          <c:marker>
            <c:symbol val="none"/>
          </c:marker>
          <c:dLbls>
            <c:dLbl>
              <c:idx val="0"/>
              <c:layout>
                <c:manualLayout>
                  <c:x val="-6.6328694395576773E-2"/>
                  <c:y val="-0.12530107082874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A7-41EE-9639-3565D9C9D90F}"/>
                </c:ext>
              </c:extLst>
            </c:dLbl>
            <c:dLbl>
              <c:idx val="3"/>
              <c:layout>
                <c:manualLayout>
                  <c:x val="-6.1794949050697982E-2"/>
                  <c:y val="-0.112239307930970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A7-41EE-9639-3565D9C9D90F}"/>
                </c:ext>
              </c:extLst>
            </c:dLbl>
            <c:spPr>
              <a:noFill/>
              <a:ln>
                <a:noFill/>
              </a:ln>
              <a:effectLst/>
            </c:spPr>
            <c:txPr>
              <a:bodyPr wrap="square" lIns="38100" tIns="19050" rIns="38100" bIns="19050" anchor="ctr">
                <a:spAutoFit/>
              </a:bodyPr>
              <a:lstStyle/>
              <a:p>
                <a:pPr>
                  <a:defRPr b="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1'!$J$3:$P$3</c:f>
              <c:strCache>
                <c:ptCount val="7"/>
                <c:pt idx="0">
                  <c:v>2022</c:v>
                </c:pt>
                <c:pt idx="1">
                  <c:v>2023</c:v>
                </c:pt>
                <c:pt idx="2">
                  <c:v>2024F</c:v>
                </c:pt>
                <c:pt idx="3">
                  <c:v>2025F</c:v>
                </c:pt>
                <c:pt idx="4">
                  <c:v>2026F</c:v>
                </c:pt>
                <c:pt idx="5">
                  <c:v>2027F</c:v>
                </c:pt>
                <c:pt idx="6">
                  <c:v>2028F</c:v>
                </c:pt>
              </c:strCache>
            </c:strRef>
          </c:cat>
          <c:val>
            <c:numRef>
              <c:f>'Graf 1'!$J$8:$P$8</c:f>
              <c:numCache>
                <c:formatCode>0.0</c:formatCode>
                <c:ptCount val="7"/>
                <c:pt idx="0">
                  <c:v>1.8700361987101799</c:v>
                </c:pt>
                <c:pt idx="1">
                  <c:v>1.5964549711514</c:v>
                </c:pt>
                <c:pt idx="2">
                  <c:v>1.9592356125100574</c:v>
                </c:pt>
                <c:pt idx="3">
                  <c:v>3.0675846128280337</c:v>
                </c:pt>
                <c:pt idx="4">
                  <c:v>2.2293335304470308</c:v>
                </c:pt>
                <c:pt idx="5">
                  <c:v>1.645643166236832</c:v>
                </c:pt>
                <c:pt idx="6">
                  <c:v>2.1197092807207163</c:v>
                </c:pt>
              </c:numCache>
            </c:numRef>
          </c:val>
          <c:smooth val="0"/>
          <c:extLst>
            <c:ext xmlns:c16="http://schemas.microsoft.com/office/drawing/2014/chart" uri="{C3380CC4-5D6E-409C-BE32-E72D297353CC}">
              <c16:uniqueId val="{00000004-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40528042107427631"/>
          <c:y val="0.61536045605215439"/>
          <c:w val="0.57515914517123978"/>
          <c:h val="0.29549168637764556"/>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1'!$I$21</c:f>
              <c:strCache>
                <c:ptCount val="1"/>
                <c:pt idx="0">
                  <c:v>Consumption</c:v>
                </c:pt>
              </c:strCache>
            </c:strRef>
          </c:tx>
          <c:spPr>
            <a:solidFill>
              <a:srgbClr val="1F497D"/>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1'!$J$4:$P$4</c:f>
              <c:numCache>
                <c:formatCode>0.0</c:formatCode>
                <c:ptCount val="7"/>
                <c:pt idx="0">
                  <c:v>2.595745717279474</c:v>
                </c:pt>
                <c:pt idx="1">
                  <c:v>-1.949334813671314</c:v>
                </c:pt>
                <c:pt idx="2">
                  <c:v>1.5892565095882258</c:v>
                </c:pt>
                <c:pt idx="3">
                  <c:v>1.4550139373646511</c:v>
                </c:pt>
                <c:pt idx="4">
                  <c:v>1.1857237273767183</c:v>
                </c:pt>
                <c:pt idx="5">
                  <c:v>0.83806901745707241</c:v>
                </c:pt>
                <c:pt idx="6">
                  <c:v>1.0072870765378823</c:v>
                </c:pt>
              </c:numCache>
            </c:numRef>
          </c:val>
          <c:extLst>
            <c:ext xmlns:c16="http://schemas.microsoft.com/office/drawing/2014/chart" uri="{C3380CC4-5D6E-409C-BE32-E72D297353CC}">
              <c16:uniqueId val="{00000000-FB44-4FAE-BBCC-B0EDE76F5A39}"/>
            </c:ext>
          </c:extLst>
        </c:ser>
        <c:ser>
          <c:idx val="1"/>
          <c:order val="1"/>
          <c:tx>
            <c:strRef>
              <c:f>'Graf 1'!$I$22</c:f>
              <c:strCache>
                <c:ptCount val="1"/>
                <c:pt idx="0">
                  <c:v>Investment</c:v>
                </c:pt>
              </c:strCache>
            </c:strRef>
          </c:tx>
          <c:spPr>
            <a:solidFill>
              <a:srgbClr val="5B9BD5"/>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1'!$J$5:$P$5</c:f>
              <c:numCache>
                <c:formatCode>0.0</c:formatCode>
                <c:ptCount val="7"/>
                <c:pt idx="0">
                  <c:v>1.1230305361006101</c:v>
                </c:pt>
                <c:pt idx="1">
                  <c:v>2.1707207722862654</c:v>
                </c:pt>
                <c:pt idx="2">
                  <c:v>-0.34405098983722804</c:v>
                </c:pt>
                <c:pt idx="3">
                  <c:v>2.2806192330901083</c:v>
                </c:pt>
                <c:pt idx="4">
                  <c:v>-0.32144528049358023</c:v>
                </c:pt>
                <c:pt idx="5">
                  <c:v>-0.84324172729553593</c:v>
                </c:pt>
                <c:pt idx="6">
                  <c:v>0.38039384827472011</c:v>
                </c:pt>
              </c:numCache>
            </c:numRef>
          </c:val>
          <c:extLst>
            <c:ext xmlns:c16="http://schemas.microsoft.com/office/drawing/2014/chart" uri="{C3380CC4-5D6E-409C-BE32-E72D297353CC}">
              <c16:uniqueId val="{00000001-FB44-4FAE-BBCC-B0EDE76F5A39}"/>
            </c:ext>
          </c:extLst>
        </c:ser>
        <c:ser>
          <c:idx val="8"/>
          <c:order val="2"/>
          <c:tx>
            <c:strRef>
              <c:f>'Graf 1'!$I$23</c:f>
              <c:strCache>
                <c:ptCount val="1"/>
                <c:pt idx="0">
                  <c:v>Inventories and disc.</c:v>
                </c:pt>
              </c:strCache>
            </c:strRef>
          </c:tx>
          <c:spPr>
            <a:solidFill>
              <a:srgbClr val="D5EBF8"/>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1'!$J$6:$P$6</c:f>
              <c:numCache>
                <c:formatCode>0.0</c:formatCode>
                <c:ptCount val="7"/>
                <c:pt idx="0">
                  <c:v>-0.79329320219726285</c:v>
                </c:pt>
                <c:pt idx="1">
                  <c:v>-4.5269132597900796</c:v>
                </c:pt>
                <c:pt idx="2">
                  <c:v>3.6485063639354749</c:v>
                </c:pt>
                <c:pt idx="3">
                  <c:v>0.68580898897214804</c:v>
                </c:pt>
                <c:pt idx="4">
                  <c:v>-2.4502360588030819E-9</c:v>
                </c:pt>
                <c:pt idx="5">
                  <c:v>-4.4690658959047135E-8</c:v>
                </c:pt>
                <c:pt idx="6">
                  <c:v>4.9662258662762545E-8</c:v>
                </c:pt>
              </c:numCache>
            </c:numRef>
          </c:val>
          <c:extLst>
            <c:ext xmlns:c16="http://schemas.microsoft.com/office/drawing/2014/chart" uri="{C3380CC4-5D6E-409C-BE32-E72D297353CC}">
              <c16:uniqueId val="{00000002-FB44-4FAE-BBCC-B0EDE76F5A39}"/>
            </c:ext>
          </c:extLst>
        </c:ser>
        <c:ser>
          <c:idx val="3"/>
          <c:order val="3"/>
          <c:tx>
            <c:strRef>
              <c:f>'Graf 1'!$I$24</c:f>
              <c:strCache>
                <c:ptCount val="1"/>
                <c:pt idx="0">
                  <c:v>Net export</c:v>
                </c:pt>
              </c:strCache>
            </c:strRef>
          </c:tx>
          <c:spPr>
            <a:solidFill>
              <a:srgbClr val="7F7F7F"/>
            </a:solidFill>
          </c:spPr>
          <c:invertIfNegative val="0"/>
          <c:cat>
            <c:strRef>
              <c:f>'Graf 1'!$J$3:$P$3</c:f>
              <c:strCache>
                <c:ptCount val="7"/>
                <c:pt idx="0">
                  <c:v>2022</c:v>
                </c:pt>
                <c:pt idx="1">
                  <c:v>2023</c:v>
                </c:pt>
                <c:pt idx="2">
                  <c:v>2024F</c:v>
                </c:pt>
                <c:pt idx="3">
                  <c:v>2025F</c:v>
                </c:pt>
                <c:pt idx="4">
                  <c:v>2026F</c:v>
                </c:pt>
                <c:pt idx="5">
                  <c:v>2027F</c:v>
                </c:pt>
                <c:pt idx="6">
                  <c:v>2028F</c:v>
                </c:pt>
              </c:strCache>
            </c:strRef>
          </c:cat>
          <c:val>
            <c:numRef>
              <c:f>'Graf 1'!$J$7:$P$7</c:f>
              <c:numCache>
                <c:formatCode>0.0</c:formatCode>
                <c:ptCount val="7"/>
                <c:pt idx="0">
                  <c:v>-1.0554468524726361</c:v>
                </c:pt>
                <c:pt idx="1">
                  <c:v>5.9019822723265127</c:v>
                </c:pt>
                <c:pt idx="2">
                  <c:v>-2.9344762711764258</c:v>
                </c:pt>
                <c:pt idx="3">
                  <c:v>-1.3538575465988645</c:v>
                </c:pt>
                <c:pt idx="4">
                  <c:v>1.3650550860140949</c:v>
                </c:pt>
                <c:pt idx="5">
                  <c:v>1.6508159207659605</c:v>
                </c:pt>
                <c:pt idx="6">
                  <c:v>0.73202830624584736</c:v>
                </c:pt>
              </c:numCache>
            </c:numRef>
          </c:val>
          <c:extLst>
            <c:ext xmlns:c16="http://schemas.microsoft.com/office/drawing/2014/chart" uri="{C3380CC4-5D6E-409C-BE32-E72D297353CC}">
              <c16:uniqueId val="{00000003-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6"/>
          <c:order val="4"/>
          <c:tx>
            <c:strRef>
              <c:f>'Graf 1'!$I$25</c:f>
              <c:strCache>
                <c:ptCount val="1"/>
                <c:pt idx="0">
                  <c:v>GDP</c:v>
                </c:pt>
              </c:strCache>
            </c:strRef>
          </c:tx>
          <c:spPr>
            <a:ln>
              <a:solidFill>
                <a:sysClr val="windowText" lastClr="000000"/>
              </a:solidFill>
            </a:ln>
          </c:spPr>
          <c:marker>
            <c:symbol val="none"/>
          </c:marker>
          <c:dLbls>
            <c:dLbl>
              <c:idx val="0"/>
              <c:layout>
                <c:manualLayout>
                  <c:x val="-6.6328694395576773E-2"/>
                  <c:y val="-0.12530107082874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A7-41EE-9639-3565D9C9D90F}"/>
                </c:ext>
              </c:extLst>
            </c:dLbl>
            <c:dLbl>
              <c:idx val="3"/>
              <c:layout>
                <c:manualLayout>
                  <c:x val="-6.1794949050697982E-2"/>
                  <c:y val="-0.112239307930970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A7-41EE-9639-3565D9C9D90F}"/>
                </c:ext>
              </c:extLst>
            </c:dLbl>
            <c:spPr>
              <a:noFill/>
              <a:ln>
                <a:noFill/>
              </a:ln>
              <a:effectLst/>
            </c:spPr>
            <c:txPr>
              <a:bodyPr wrap="square" lIns="38100" tIns="19050" rIns="38100" bIns="19050" anchor="ctr">
                <a:spAutoFit/>
              </a:bodyPr>
              <a:lstStyle/>
              <a:p>
                <a:pPr>
                  <a:defRPr b="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1'!$J$3:$P$3</c:f>
              <c:strCache>
                <c:ptCount val="7"/>
                <c:pt idx="0">
                  <c:v>2022</c:v>
                </c:pt>
                <c:pt idx="1">
                  <c:v>2023</c:v>
                </c:pt>
                <c:pt idx="2">
                  <c:v>2024F</c:v>
                </c:pt>
                <c:pt idx="3">
                  <c:v>2025F</c:v>
                </c:pt>
                <c:pt idx="4">
                  <c:v>2026F</c:v>
                </c:pt>
                <c:pt idx="5">
                  <c:v>2027F</c:v>
                </c:pt>
                <c:pt idx="6">
                  <c:v>2028F</c:v>
                </c:pt>
              </c:strCache>
            </c:strRef>
          </c:cat>
          <c:val>
            <c:numRef>
              <c:f>'Graf 1'!$J$8:$P$8</c:f>
              <c:numCache>
                <c:formatCode>0.0</c:formatCode>
                <c:ptCount val="7"/>
                <c:pt idx="0">
                  <c:v>1.8700361987101799</c:v>
                </c:pt>
                <c:pt idx="1">
                  <c:v>1.5964549711514</c:v>
                </c:pt>
                <c:pt idx="2">
                  <c:v>1.9592356125100574</c:v>
                </c:pt>
                <c:pt idx="3">
                  <c:v>3.0675846128280337</c:v>
                </c:pt>
                <c:pt idx="4">
                  <c:v>2.2293335304470308</c:v>
                </c:pt>
                <c:pt idx="5">
                  <c:v>1.645643166236832</c:v>
                </c:pt>
                <c:pt idx="6">
                  <c:v>2.1197092807207163</c:v>
                </c:pt>
              </c:numCache>
            </c:numRef>
          </c:val>
          <c:smooth val="0"/>
          <c:extLst>
            <c:ext xmlns:c16="http://schemas.microsoft.com/office/drawing/2014/chart" uri="{C3380CC4-5D6E-409C-BE32-E72D297353CC}">
              <c16:uniqueId val="{00000004-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40528042107427631"/>
          <c:y val="0.61536045605215439"/>
          <c:w val="0.57515914517123978"/>
          <c:h val="0.29549168637764556"/>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70349111921564911"/>
        </c:manualLayout>
      </c:layout>
      <c:barChart>
        <c:barDir val="col"/>
        <c:grouping val="stacked"/>
        <c:varyColors val="0"/>
        <c:ser>
          <c:idx val="0"/>
          <c:order val="0"/>
          <c:tx>
            <c:strRef>
              <c:f>'Graf 2'!$C$23</c:f>
              <c:strCache>
                <c:ptCount val="1"/>
                <c:pt idx="0">
                  <c:v>POO</c:v>
                </c:pt>
              </c:strCache>
            </c:strRef>
          </c:tx>
          <c:spPr>
            <a:solidFill>
              <a:srgbClr val="1F497D"/>
            </a:solidFill>
          </c:spPr>
          <c:invertIfNegative val="0"/>
          <c:cat>
            <c:strRef>
              <c:f>'Graf 2'!$H$22:$N$22</c:f>
              <c:strCache>
                <c:ptCount val="7"/>
                <c:pt idx="0">
                  <c:v>2022</c:v>
                </c:pt>
                <c:pt idx="1">
                  <c:v>2023</c:v>
                </c:pt>
                <c:pt idx="2">
                  <c:v>2024F</c:v>
                </c:pt>
                <c:pt idx="3">
                  <c:v>2025F</c:v>
                </c:pt>
                <c:pt idx="4">
                  <c:v>2026F</c:v>
                </c:pt>
                <c:pt idx="5">
                  <c:v>2027F</c:v>
                </c:pt>
                <c:pt idx="6">
                  <c:v>2028F</c:v>
                </c:pt>
              </c:strCache>
            </c:strRef>
          </c:cat>
          <c:val>
            <c:numRef>
              <c:f>'Graf 2'!$H$23:$N$23</c:f>
              <c:numCache>
                <c:formatCode>0.0</c:formatCode>
                <c:ptCount val="7"/>
                <c:pt idx="0">
                  <c:v>4.4658641359022207E-2</c:v>
                </c:pt>
                <c:pt idx="1">
                  <c:v>0.30555548054026166</c:v>
                </c:pt>
                <c:pt idx="2">
                  <c:v>1.3235441232501821</c:v>
                </c:pt>
                <c:pt idx="3">
                  <c:v>2.3107854152837835</c:v>
                </c:pt>
                <c:pt idx="4">
                  <c:v>0.70163935429804958</c:v>
                </c:pt>
                <c:pt idx="5">
                  <c:v>0</c:v>
                </c:pt>
                <c:pt idx="6">
                  <c:v>0</c:v>
                </c:pt>
              </c:numCache>
            </c:numRef>
          </c:val>
          <c:extLst>
            <c:ext xmlns:c16="http://schemas.microsoft.com/office/drawing/2014/chart" uri="{C3380CC4-5D6E-409C-BE32-E72D297353CC}">
              <c16:uniqueId val="{00000000-FB44-4FAE-BBCC-B0EDE76F5A39}"/>
            </c:ext>
          </c:extLst>
        </c:ser>
        <c:ser>
          <c:idx val="1"/>
          <c:order val="1"/>
          <c:tx>
            <c:strRef>
              <c:f>'Graf 2'!$C$24</c:f>
              <c:strCache>
                <c:ptCount val="1"/>
                <c:pt idx="0">
                  <c:v>Štandardné fondy EÚ</c:v>
                </c:pt>
              </c:strCache>
            </c:strRef>
          </c:tx>
          <c:spPr>
            <a:solidFill>
              <a:srgbClr val="5B9BD5"/>
            </a:solidFill>
          </c:spPr>
          <c:invertIfNegative val="0"/>
          <c:cat>
            <c:strRef>
              <c:f>'Graf 2'!$H$22:$N$22</c:f>
              <c:strCache>
                <c:ptCount val="7"/>
                <c:pt idx="0">
                  <c:v>2022</c:v>
                </c:pt>
                <c:pt idx="1">
                  <c:v>2023</c:v>
                </c:pt>
                <c:pt idx="2">
                  <c:v>2024F</c:v>
                </c:pt>
                <c:pt idx="3">
                  <c:v>2025F</c:v>
                </c:pt>
                <c:pt idx="4">
                  <c:v>2026F</c:v>
                </c:pt>
                <c:pt idx="5">
                  <c:v>2027F</c:v>
                </c:pt>
                <c:pt idx="6">
                  <c:v>2028F</c:v>
                </c:pt>
              </c:strCache>
            </c:strRef>
          </c:cat>
          <c:val>
            <c:numRef>
              <c:f>'Graf 2'!$H$24:$N$24</c:f>
              <c:numCache>
                <c:formatCode>0.0</c:formatCode>
                <c:ptCount val="7"/>
                <c:pt idx="0">
                  <c:v>2.0095020271660999</c:v>
                </c:pt>
                <c:pt idx="1">
                  <c:v>4.0168505143380138</c:v>
                </c:pt>
                <c:pt idx="2">
                  <c:v>1.2740864413969777</c:v>
                </c:pt>
                <c:pt idx="3">
                  <c:v>1.570326081663042</c:v>
                </c:pt>
                <c:pt idx="4">
                  <c:v>1.6580363603637298</c:v>
                </c:pt>
                <c:pt idx="5">
                  <c:v>1.9354462550976392</c:v>
                </c:pt>
                <c:pt idx="6">
                  <c:v>1.8441712929123932</c:v>
                </c:pt>
              </c:numCache>
            </c:numRef>
          </c:val>
          <c:extLst>
            <c:ext xmlns:c16="http://schemas.microsoft.com/office/drawing/2014/chart" uri="{C3380CC4-5D6E-409C-BE32-E72D297353CC}">
              <c16:uniqueId val="{00000001-FB44-4FAE-BBCC-B0EDE76F5A39}"/>
            </c:ext>
          </c:extLst>
        </c:ser>
        <c:dLbls>
          <c:showLegendKey val="0"/>
          <c:showVal val="0"/>
          <c:showCatName val="0"/>
          <c:showSerName val="0"/>
          <c:showPercent val="0"/>
          <c:showBubbleSize val="0"/>
        </c:dLbls>
        <c:gapWidth val="150"/>
        <c:overlap val="100"/>
        <c:axId val="489686592"/>
        <c:axId val="489686984"/>
      </c:bar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22434199995362705"/>
          <c:y val="0.84153384170889989"/>
          <c:w val="0.60708953024480172"/>
          <c:h val="0.15593766873490267"/>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70349111921564911"/>
        </c:manualLayout>
      </c:layout>
      <c:barChart>
        <c:barDir val="col"/>
        <c:grouping val="stacked"/>
        <c:varyColors val="0"/>
        <c:ser>
          <c:idx val="0"/>
          <c:order val="0"/>
          <c:tx>
            <c:strRef>
              <c:f>'Graf 2'!$O$23</c:f>
              <c:strCache>
                <c:ptCount val="1"/>
                <c:pt idx="0">
                  <c:v>RRP</c:v>
                </c:pt>
              </c:strCache>
            </c:strRef>
          </c:tx>
          <c:spPr>
            <a:solidFill>
              <a:srgbClr val="1F497D"/>
            </a:solidFill>
          </c:spPr>
          <c:invertIfNegative val="0"/>
          <c:cat>
            <c:strRef>
              <c:f>'Graf 2'!$H$22:$N$22</c:f>
              <c:strCache>
                <c:ptCount val="7"/>
                <c:pt idx="0">
                  <c:v>2022</c:v>
                </c:pt>
                <c:pt idx="1">
                  <c:v>2023</c:v>
                </c:pt>
                <c:pt idx="2">
                  <c:v>2024F</c:v>
                </c:pt>
                <c:pt idx="3">
                  <c:v>2025F</c:v>
                </c:pt>
                <c:pt idx="4">
                  <c:v>2026F</c:v>
                </c:pt>
                <c:pt idx="5">
                  <c:v>2027F</c:v>
                </c:pt>
                <c:pt idx="6">
                  <c:v>2028F</c:v>
                </c:pt>
              </c:strCache>
            </c:strRef>
          </c:cat>
          <c:val>
            <c:numRef>
              <c:f>'Graf 2'!$H$23:$N$23</c:f>
              <c:numCache>
                <c:formatCode>0.0</c:formatCode>
                <c:ptCount val="7"/>
                <c:pt idx="0">
                  <c:v>4.4658641359022207E-2</c:v>
                </c:pt>
                <c:pt idx="1">
                  <c:v>0.30555548054026166</c:v>
                </c:pt>
                <c:pt idx="2">
                  <c:v>1.3235441232501821</c:v>
                </c:pt>
                <c:pt idx="3">
                  <c:v>2.3107854152837835</c:v>
                </c:pt>
                <c:pt idx="4">
                  <c:v>0.70163935429804958</c:v>
                </c:pt>
                <c:pt idx="5">
                  <c:v>0</c:v>
                </c:pt>
                <c:pt idx="6">
                  <c:v>0</c:v>
                </c:pt>
              </c:numCache>
            </c:numRef>
          </c:val>
          <c:extLst>
            <c:ext xmlns:c16="http://schemas.microsoft.com/office/drawing/2014/chart" uri="{C3380CC4-5D6E-409C-BE32-E72D297353CC}">
              <c16:uniqueId val="{00000000-FB44-4FAE-BBCC-B0EDE76F5A39}"/>
            </c:ext>
          </c:extLst>
        </c:ser>
        <c:ser>
          <c:idx val="1"/>
          <c:order val="1"/>
          <c:tx>
            <c:strRef>
              <c:f>'Graf 2'!$O$24</c:f>
              <c:strCache>
                <c:ptCount val="1"/>
                <c:pt idx="0">
                  <c:v>EU funds</c:v>
                </c:pt>
              </c:strCache>
            </c:strRef>
          </c:tx>
          <c:spPr>
            <a:solidFill>
              <a:srgbClr val="5B9BD5"/>
            </a:solidFill>
          </c:spPr>
          <c:invertIfNegative val="0"/>
          <c:cat>
            <c:strRef>
              <c:f>'Graf 2'!$H$22:$N$22</c:f>
              <c:strCache>
                <c:ptCount val="7"/>
                <c:pt idx="0">
                  <c:v>2022</c:v>
                </c:pt>
                <c:pt idx="1">
                  <c:v>2023</c:v>
                </c:pt>
                <c:pt idx="2">
                  <c:v>2024F</c:v>
                </c:pt>
                <c:pt idx="3">
                  <c:v>2025F</c:v>
                </c:pt>
                <c:pt idx="4">
                  <c:v>2026F</c:v>
                </c:pt>
                <c:pt idx="5">
                  <c:v>2027F</c:v>
                </c:pt>
                <c:pt idx="6">
                  <c:v>2028F</c:v>
                </c:pt>
              </c:strCache>
            </c:strRef>
          </c:cat>
          <c:val>
            <c:numRef>
              <c:f>'Graf 2'!$H$24:$N$24</c:f>
              <c:numCache>
                <c:formatCode>0.0</c:formatCode>
                <c:ptCount val="7"/>
                <c:pt idx="0">
                  <c:v>2.0095020271660999</c:v>
                </c:pt>
                <c:pt idx="1">
                  <c:v>4.0168505143380138</c:v>
                </c:pt>
                <c:pt idx="2">
                  <c:v>1.2740864413969777</c:v>
                </c:pt>
                <c:pt idx="3">
                  <c:v>1.570326081663042</c:v>
                </c:pt>
                <c:pt idx="4">
                  <c:v>1.6580363603637298</c:v>
                </c:pt>
                <c:pt idx="5">
                  <c:v>1.9354462550976392</c:v>
                </c:pt>
                <c:pt idx="6">
                  <c:v>1.8441712929123932</c:v>
                </c:pt>
              </c:numCache>
            </c:numRef>
          </c:val>
          <c:extLst>
            <c:ext xmlns:c16="http://schemas.microsoft.com/office/drawing/2014/chart" uri="{C3380CC4-5D6E-409C-BE32-E72D297353CC}">
              <c16:uniqueId val="{00000001-FB44-4FAE-BBCC-B0EDE76F5A39}"/>
            </c:ext>
          </c:extLst>
        </c:ser>
        <c:dLbls>
          <c:showLegendKey val="0"/>
          <c:showVal val="0"/>
          <c:showCatName val="0"/>
          <c:showSerName val="0"/>
          <c:showPercent val="0"/>
          <c:showBubbleSize val="0"/>
        </c:dLbls>
        <c:gapWidth val="150"/>
        <c:overlap val="100"/>
        <c:axId val="489686592"/>
        <c:axId val="489686984"/>
      </c:bar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22434199995362705"/>
          <c:y val="0.84153384170889989"/>
          <c:w val="0.60708953024480172"/>
          <c:h val="0.15593766873490267"/>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8029484338230257"/>
          <c:h val="0.85748137319626516"/>
        </c:manualLayout>
      </c:layout>
      <c:barChart>
        <c:barDir val="col"/>
        <c:grouping val="stacked"/>
        <c:varyColors val="0"/>
        <c:ser>
          <c:idx val="0"/>
          <c:order val="0"/>
          <c:tx>
            <c:strRef>
              <c:f>'Graf 3'!$H$12</c:f>
              <c:strCache>
                <c:ptCount val="1"/>
                <c:pt idx="0">
                  <c:v>Domáca zamestnanosť</c:v>
                </c:pt>
              </c:strCache>
            </c:strRef>
          </c:tx>
          <c:spPr>
            <a:solidFill>
              <a:srgbClr val="5B9BD5"/>
            </a:solidFill>
          </c:spPr>
          <c:invertIfNegative val="0"/>
          <c:cat>
            <c:strRef>
              <c:f>'Graf 3'!$J$11:$O$11</c:f>
              <c:strCache>
                <c:ptCount val="6"/>
                <c:pt idx="0">
                  <c:v>2023</c:v>
                </c:pt>
                <c:pt idx="1">
                  <c:v>2024F</c:v>
                </c:pt>
                <c:pt idx="2">
                  <c:v>2025F</c:v>
                </c:pt>
                <c:pt idx="3">
                  <c:v>2026F</c:v>
                </c:pt>
                <c:pt idx="4">
                  <c:v>2027F</c:v>
                </c:pt>
                <c:pt idx="5">
                  <c:v>2028F</c:v>
                </c:pt>
              </c:strCache>
            </c:strRef>
          </c:cat>
          <c:val>
            <c:numRef>
              <c:f>'Graf 3'!$J$12:$O$12</c:f>
              <c:numCache>
                <c:formatCode>0.0</c:formatCode>
                <c:ptCount val="6"/>
                <c:pt idx="0">
                  <c:v>-0.37734818240663981</c:v>
                </c:pt>
                <c:pt idx="1">
                  <c:v>-0.12845474565964543</c:v>
                </c:pt>
                <c:pt idx="2">
                  <c:v>0.37260750507086438</c:v>
                </c:pt>
                <c:pt idx="3">
                  <c:v>0.17811908647882008</c:v>
                </c:pt>
                <c:pt idx="4">
                  <c:v>-0.18882067722575524</c:v>
                </c:pt>
                <c:pt idx="5">
                  <c:v>-0.4324271112051542</c:v>
                </c:pt>
              </c:numCache>
            </c:numRef>
          </c:val>
          <c:extLst>
            <c:ext xmlns:c16="http://schemas.microsoft.com/office/drawing/2014/chart" uri="{C3380CC4-5D6E-409C-BE32-E72D297353CC}">
              <c16:uniqueId val="{00000000-FB44-4FAE-BBCC-B0EDE76F5A39}"/>
            </c:ext>
          </c:extLst>
        </c:ser>
        <c:ser>
          <c:idx val="1"/>
          <c:order val="1"/>
          <c:tx>
            <c:strRef>
              <c:f>'Graf 3'!$H$13</c:f>
              <c:strCache>
                <c:ptCount val="1"/>
                <c:pt idx="0">
                  <c:v>Zamestnanosť cudzincov</c:v>
                </c:pt>
              </c:strCache>
            </c:strRef>
          </c:tx>
          <c:spPr>
            <a:solidFill>
              <a:srgbClr val="D5EBF8"/>
            </a:solidFill>
          </c:spPr>
          <c:invertIfNegative val="0"/>
          <c:cat>
            <c:strRef>
              <c:f>'Graf 3'!$J$11:$O$11</c:f>
              <c:strCache>
                <c:ptCount val="6"/>
                <c:pt idx="0">
                  <c:v>2023</c:v>
                </c:pt>
                <c:pt idx="1">
                  <c:v>2024F</c:v>
                </c:pt>
                <c:pt idx="2">
                  <c:v>2025F</c:v>
                </c:pt>
                <c:pt idx="3">
                  <c:v>2026F</c:v>
                </c:pt>
                <c:pt idx="4">
                  <c:v>2027F</c:v>
                </c:pt>
                <c:pt idx="5">
                  <c:v>2028F</c:v>
                </c:pt>
              </c:strCache>
            </c:strRef>
          </c:cat>
          <c:val>
            <c:numRef>
              <c:f>'Graf 3'!$J$13:$O$13</c:f>
              <c:numCache>
                <c:formatCode>0.0</c:formatCode>
                <c:ptCount val="6"/>
                <c:pt idx="0">
                  <c:v>0.65588846816483959</c:v>
                </c:pt>
                <c:pt idx="1">
                  <c:v>0.28758558752503016</c:v>
                </c:pt>
                <c:pt idx="2">
                  <c:v>0.33544744101608015</c:v>
                </c:pt>
                <c:pt idx="3">
                  <c:v>0.35252157734031736</c:v>
                </c:pt>
                <c:pt idx="4">
                  <c:v>0.26621698758192558</c:v>
                </c:pt>
                <c:pt idx="5">
                  <c:v>0.23553713214401081</c:v>
                </c:pt>
              </c:numCache>
            </c:numRef>
          </c:val>
          <c:extLst>
            <c:ext xmlns:c16="http://schemas.microsoft.com/office/drawing/2014/chart" uri="{C3380CC4-5D6E-409C-BE32-E72D297353CC}">
              <c16:uniqueId val="{00000001-FB44-4FAE-BBCC-B0EDE76F5A39}"/>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8"/>
          <c:order val="2"/>
          <c:tx>
            <c:strRef>
              <c:f>'Graf 3'!$H$14</c:f>
              <c:strCache>
                <c:ptCount val="1"/>
                <c:pt idx="0">
                  <c:v>Rast zamestnanosti</c:v>
                </c:pt>
              </c:strCache>
            </c:strRef>
          </c:tx>
          <c:spPr>
            <a:ln>
              <a:solidFill>
                <a:sysClr val="windowText" lastClr="000000"/>
              </a:solidFill>
            </a:ln>
          </c:spPr>
          <c:marker>
            <c:symbol val="none"/>
          </c:marker>
          <c:cat>
            <c:strRef>
              <c:f>'Graf 3'!$J$11:$O$11</c:f>
              <c:strCache>
                <c:ptCount val="6"/>
                <c:pt idx="0">
                  <c:v>2023</c:v>
                </c:pt>
                <c:pt idx="1">
                  <c:v>2024F</c:v>
                </c:pt>
                <c:pt idx="2">
                  <c:v>2025F</c:v>
                </c:pt>
                <c:pt idx="3">
                  <c:v>2026F</c:v>
                </c:pt>
                <c:pt idx="4">
                  <c:v>2027F</c:v>
                </c:pt>
                <c:pt idx="5">
                  <c:v>2028F</c:v>
                </c:pt>
              </c:strCache>
            </c:strRef>
          </c:cat>
          <c:val>
            <c:numRef>
              <c:f>'Graf 3'!$J$14:$O$14</c:f>
              <c:numCache>
                <c:formatCode>0.0</c:formatCode>
                <c:ptCount val="6"/>
                <c:pt idx="0">
                  <c:v>0.27854028575819978</c:v>
                </c:pt>
                <c:pt idx="1">
                  <c:v>0.15913084186538473</c:v>
                </c:pt>
                <c:pt idx="2">
                  <c:v>0.70805494608694453</c:v>
                </c:pt>
                <c:pt idx="3">
                  <c:v>0.53064066381913744</c:v>
                </c:pt>
                <c:pt idx="4">
                  <c:v>7.7396310356170339E-2</c:v>
                </c:pt>
                <c:pt idx="5">
                  <c:v>-0.19688997906114336</c:v>
                </c:pt>
              </c:numCache>
            </c:numRef>
          </c:val>
          <c:smooth val="0"/>
          <c:extLst>
            <c:ext xmlns:c16="http://schemas.microsoft.com/office/drawing/2014/chart" uri="{C3380CC4-5D6E-409C-BE32-E72D297353CC}">
              <c16:uniqueId val="{00000002-FB44-4FAE-BBCC-B0EDE76F5A39}"/>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24142272633724784"/>
          <c:y val="0.63459115687462131"/>
          <c:w val="0.54988328249035956"/>
          <c:h val="0.26620936805976175"/>
        </c:manualLayout>
      </c:layout>
      <c:overlay val="1"/>
      <c:txPr>
        <a:bodyPr/>
        <a:lstStyle/>
        <a:p>
          <a:pPr>
            <a:defRPr>
              <a:solidFill>
                <a:schemeClr val="tx1">
                  <a:lumMod val="50000"/>
                </a:schemeClr>
              </a:solidFill>
            </a:defRPr>
          </a:pPr>
          <a:endParaRPr lang="sk-SK"/>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hyperlink" Target="#Obsah_Content!A1"/><Relationship Id="rId4"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hyperlink" Target="#Obsah_Content!A1"/></Relationships>
</file>

<file path=xl/drawings/_rels/drawing19.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hyperlink" Target="#Obsah_Content!A1"/></Relationships>
</file>

<file path=xl/drawings/_rels/drawing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Obsah_Content!A1"/></Relationships>
</file>

<file path=xl/drawings/_rels/drawing22.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Obsah_Content!A1"/></Relationships>
</file>

<file path=xl/drawings/_rels/drawing2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5.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1.xml"/><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3.xml"/><Relationship Id="rId1" Type="http://schemas.openxmlformats.org/officeDocument/2006/relationships/chart" Target="../charts/chart32.xml"/></Relationships>
</file>

<file path=xl/drawings/_rels/drawing2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5.xml"/><Relationship Id="rId1" Type="http://schemas.openxmlformats.org/officeDocument/2006/relationships/chart" Target="../charts/chart34.xml"/></Relationships>
</file>

<file path=xl/drawings/_rels/drawing3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7.xml"/><Relationship Id="rId1" Type="http://schemas.openxmlformats.org/officeDocument/2006/relationships/chart" Target="../charts/chart36.xml"/></Relationships>
</file>

<file path=xl/drawings/_rels/drawing3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2.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Obsah_Content!A1"/><Relationship Id="rId1" Type="http://schemas.openxmlformats.org/officeDocument/2006/relationships/chart" Target="../charts/chart38.xml"/></Relationships>
</file>

<file path=xl/drawings/_rels/drawing33.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40.xml"/></Relationships>
</file>

<file path=xl/drawings/_rels/drawing3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42.xml"/><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5.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44.xml"/><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1420813</xdr:colOff>
      <xdr:row>2</xdr:row>
      <xdr:rowOff>61913</xdr:rowOff>
    </xdr:to>
    <xdr:sp macro="" textlink="">
      <xdr:nvSpPr>
        <xdr:cNvPr id="4" name="Rounded Rectangle 5_ContentButton">
          <a:hlinkClick xmlns:r="http://schemas.openxmlformats.org/officeDocument/2006/relationships" r:id="rId1"/>
          <a:extLst>
            <a:ext uri="{FF2B5EF4-FFF2-40B4-BE49-F238E27FC236}">
              <a16:creationId xmlns:a16="http://schemas.microsoft.com/office/drawing/2014/main" id="{73C5B083-779D-430A-99BC-CB8FD90E53FD}"/>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502920</xdr:colOff>
      <xdr:row>6</xdr:row>
      <xdr:rowOff>95250</xdr:rowOff>
    </xdr:from>
    <xdr:to>
      <xdr:col>7</xdr:col>
      <xdr:colOff>0</xdr:colOff>
      <xdr:row>18</xdr:row>
      <xdr:rowOff>38100</xdr:rowOff>
    </xdr:to>
    <xdr:graphicFrame macro="">
      <xdr:nvGraphicFramePr>
        <xdr:cNvPr id="2" name="Graf 1">
          <a:extLst>
            <a:ext uri="{FF2B5EF4-FFF2-40B4-BE49-F238E27FC236}">
              <a16:creationId xmlns:a16="http://schemas.microsoft.com/office/drawing/2014/main" id="{EB06B4DA-8E7D-4B06-856C-EF89C9632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21</xdr:row>
      <xdr:rowOff>0</xdr:rowOff>
    </xdr:from>
    <xdr:to>
      <xdr:col>6</xdr:col>
      <xdr:colOff>552450</xdr:colOff>
      <xdr:row>32</xdr:row>
      <xdr:rowOff>180975</xdr:rowOff>
    </xdr:to>
    <xdr:graphicFrame macro="">
      <xdr:nvGraphicFramePr>
        <xdr:cNvPr id="3" name="Graf 2">
          <a:extLst>
            <a:ext uri="{FF2B5EF4-FFF2-40B4-BE49-F238E27FC236}">
              <a16:creationId xmlns:a16="http://schemas.microsoft.com/office/drawing/2014/main" id="{4433B595-9737-4702-9B7D-F9B5A90D0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239713</xdr:colOff>
      <xdr:row>2</xdr:row>
      <xdr:rowOff>166688</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4A2E3B18-B68C-4DE4-BC10-68821E08F915}"/>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83820</xdr:colOff>
      <xdr:row>6</xdr:row>
      <xdr:rowOff>110489</xdr:rowOff>
    </xdr:from>
    <xdr:to>
      <xdr:col>10</xdr:col>
      <xdr:colOff>19050</xdr:colOff>
      <xdr:row>18</xdr:row>
      <xdr:rowOff>161924</xdr:rowOff>
    </xdr:to>
    <xdr:graphicFrame macro="">
      <xdr:nvGraphicFramePr>
        <xdr:cNvPr id="2" name="Graf 1">
          <a:extLst>
            <a:ext uri="{FF2B5EF4-FFF2-40B4-BE49-F238E27FC236}">
              <a16:creationId xmlns:a16="http://schemas.microsoft.com/office/drawing/2014/main" id="{FBE219B3-8C47-4DC4-BD89-B3055BC87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239713</xdr:colOff>
      <xdr:row>2</xdr:row>
      <xdr:rowOff>166688</xdr:rowOff>
    </xdr:to>
    <xdr:sp macro="" textlink="">
      <xdr:nvSpPr>
        <xdr:cNvPr id="3" name="Rounded Rectangle 5_ContentButton">
          <a:hlinkClick xmlns:r="http://schemas.openxmlformats.org/officeDocument/2006/relationships" r:id="rId2"/>
          <a:extLst>
            <a:ext uri="{FF2B5EF4-FFF2-40B4-BE49-F238E27FC236}">
              <a16:creationId xmlns:a16="http://schemas.microsoft.com/office/drawing/2014/main" id="{12BF2F12-7C1B-4A44-9305-80BC9BDA520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547687</xdr:colOff>
      <xdr:row>3</xdr:row>
      <xdr:rowOff>66675</xdr:rowOff>
    </xdr:from>
    <xdr:to>
      <xdr:col>3</xdr:col>
      <xdr:colOff>3067049</xdr:colOff>
      <xdr:row>14</xdr:row>
      <xdr:rowOff>154781</xdr:rowOff>
    </xdr:to>
    <xdr:graphicFrame macro="">
      <xdr:nvGraphicFramePr>
        <xdr:cNvPr id="2" name="Graf 1">
          <a:extLst>
            <a:ext uri="{FF2B5EF4-FFF2-40B4-BE49-F238E27FC236}">
              <a16:creationId xmlns:a16="http://schemas.microsoft.com/office/drawing/2014/main" id="{17E07461-E1D4-4A08-97AF-89CB05F5A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452437</xdr:colOff>
      <xdr:row>17</xdr:row>
      <xdr:rowOff>102392</xdr:rowOff>
    </xdr:from>
    <xdr:to>
      <xdr:col>4</xdr:col>
      <xdr:colOff>166687</xdr:colOff>
      <xdr:row>30</xdr:row>
      <xdr:rowOff>142873</xdr:rowOff>
    </xdr:to>
    <xdr:graphicFrame macro="">
      <xdr:nvGraphicFramePr>
        <xdr:cNvPr id="3" name="Graf 2">
          <a:extLst>
            <a:ext uri="{FF2B5EF4-FFF2-40B4-BE49-F238E27FC236}">
              <a16:creationId xmlns:a16="http://schemas.microsoft.com/office/drawing/2014/main" id="{7E0CA86D-06EE-40CF-88FC-68A735E50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182563</xdr:colOff>
      <xdr:row>2</xdr:row>
      <xdr:rowOff>214313</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7385DEA6-61BB-484B-B2A7-FC190C15EFB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35718</xdr:colOff>
      <xdr:row>13</xdr:row>
      <xdr:rowOff>50007</xdr:rowOff>
    </xdr:from>
    <xdr:to>
      <xdr:col>11</xdr:col>
      <xdr:colOff>95249</xdr:colOff>
      <xdr:row>24</xdr:row>
      <xdr:rowOff>95251</xdr:rowOff>
    </xdr:to>
    <xdr:graphicFrame macro="">
      <xdr:nvGraphicFramePr>
        <xdr:cNvPr id="12" name="Graf 11">
          <a:extLst>
            <a:ext uri="{FF2B5EF4-FFF2-40B4-BE49-F238E27FC236}">
              <a16:creationId xmlns:a16="http://schemas.microsoft.com/office/drawing/2014/main" id="{99303927-EC61-430D-95AA-47849117A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54768</xdr:colOff>
      <xdr:row>13</xdr:row>
      <xdr:rowOff>50007</xdr:rowOff>
    </xdr:from>
    <xdr:to>
      <xdr:col>21</xdr:col>
      <xdr:colOff>276224</xdr:colOff>
      <xdr:row>24</xdr:row>
      <xdr:rowOff>114301</xdr:rowOff>
    </xdr:to>
    <xdr:graphicFrame macro="">
      <xdr:nvGraphicFramePr>
        <xdr:cNvPr id="13" name="Graf 12">
          <a:extLst>
            <a:ext uri="{FF2B5EF4-FFF2-40B4-BE49-F238E27FC236}">
              <a16:creationId xmlns:a16="http://schemas.microsoft.com/office/drawing/2014/main" id="{B6D61534-CA68-41B4-85DD-66DFA9060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47624</xdr:colOff>
      <xdr:row>11</xdr:row>
      <xdr:rowOff>57150</xdr:rowOff>
    </xdr:from>
    <xdr:to>
      <xdr:col>12</xdr:col>
      <xdr:colOff>514350</xdr:colOff>
      <xdr:row>25</xdr:row>
      <xdr:rowOff>0</xdr:rowOff>
    </xdr:to>
    <xdr:graphicFrame macro="">
      <xdr:nvGraphicFramePr>
        <xdr:cNvPr id="3" name="Graf 2">
          <a:extLst>
            <a:ext uri="{FF2B5EF4-FFF2-40B4-BE49-F238E27FC236}">
              <a16:creationId xmlns:a16="http://schemas.microsoft.com/office/drawing/2014/main" id="{7FF7CC1D-E715-43BB-A08C-EC43F89AB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11</xdr:row>
      <xdr:rowOff>0</xdr:rowOff>
    </xdr:from>
    <xdr:to>
      <xdr:col>22</xdr:col>
      <xdr:colOff>254246</xdr:colOff>
      <xdr:row>24</xdr:row>
      <xdr:rowOff>133350</xdr:rowOff>
    </xdr:to>
    <xdr:graphicFrame macro="">
      <xdr:nvGraphicFramePr>
        <xdr:cNvPr id="4" name="Graf 3">
          <a:extLst>
            <a:ext uri="{FF2B5EF4-FFF2-40B4-BE49-F238E27FC236}">
              <a16:creationId xmlns:a16="http://schemas.microsoft.com/office/drawing/2014/main" id="{E5A78AA5-EB6B-489E-A32A-C5F588E80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3</xdr:col>
      <xdr:colOff>257735</xdr:colOff>
      <xdr:row>3</xdr:row>
      <xdr:rowOff>44823</xdr:rowOff>
    </xdr:to>
    <xdr:sp macro="" textlink="">
      <xdr:nvSpPr>
        <xdr:cNvPr id="5" name="Rounded Rectangle 5_ContentButton">
          <a:hlinkClick xmlns:r="http://schemas.openxmlformats.org/officeDocument/2006/relationships" r:id="rId5"/>
          <a:extLst>
            <a:ext uri="{FF2B5EF4-FFF2-40B4-BE49-F238E27FC236}">
              <a16:creationId xmlns:a16="http://schemas.microsoft.com/office/drawing/2014/main" id="{49BA497F-806A-43D6-961F-2D3410937251}"/>
            </a:ext>
          </a:extLst>
        </xdr:cNvPr>
        <xdr:cNvSpPr/>
      </xdr:nvSpPr>
      <xdr:spPr>
        <a:xfrm>
          <a:off x="0" y="0"/>
          <a:ext cx="1445559" cy="5490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0.26193</cdr:x>
      <cdr:y>0.89227</cdr:y>
    </cdr:from>
    <cdr:to>
      <cdr:x>0.385</cdr:x>
      <cdr:y>0.99652</cdr:y>
    </cdr:to>
    <cdr:sp macro="" textlink="">
      <cdr:nvSpPr>
        <cdr:cNvPr id="2" name="BlokTextu 1">
          <a:extLst xmlns:a="http://schemas.openxmlformats.org/drawingml/2006/main">
            <a:ext uri="{FF2B5EF4-FFF2-40B4-BE49-F238E27FC236}">
              <a16:creationId xmlns:a16="http://schemas.microsoft.com/office/drawing/2014/main" id="{8BDCEADE-A467-0EEF-BE17-76989084595A}"/>
            </a:ext>
          </a:extLst>
        </cdr:cNvPr>
        <cdr:cNvSpPr txBox="1"/>
      </cdr:nvSpPr>
      <cdr:spPr>
        <a:xfrm xmlns:a="http://schemas.openxmlformats.org/drawingml/2006/main">
          <a:off x="1006078" y="2445544"/>
          <a:ext cx="472679"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2023</a:t>
          </a:r>
        </a:p>
      </cdr:txBody>
    </cdr:sp>
  </cdr:relSizeAnchor>
  <cdr:relSizeAnchor xmlns:cdr="http://schemas.openxmlformats.org/drawingml/2006/chartDrawing">
    <cdr:from>
      <cdr:x>0.69766</cdr:x>
      <cdr:y>0.89227</cdr:y>
    </cdr:from>
    <cdr:to>
      <cdr:x>0.82073</cdr:x>
      <cdr:y>0.99652</cdr:y>
    </cdr:to>
    <cdr:sp macro="" textlink="">
      <cdr:nvSpPr>
        <cdr:cNvPr id="3" name="BlokTextu 1">
          <a:extLst xmlns:a="http://schemas.openxmlformats.org/drawingml/2006/main">
            <a:ext uri="{FF2B5EF4-FFF2-40B4-BE49-F238E27FC236}">
              <a16:creationId xmlns:a16="http://schemas.microsoft.com/office/drawing/2014/main" id="{A938112B-A407-476E-BBA6-410218801D19}"/>
            </a:ext>
          </a:extLst>
        </cdr:cNvPr>
        <cdr:cNvSpPr txBox="1"/>
      </cdr:nvSpPr>
      <cdr:spPr>
        <a:xfrm xmlns:a="http://schemas.openxmlformats.org/drawingml/2006/main">
          <a:off x="2679700" y="2445544"/>
          <a:ext cx="472679" cy="285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2024</a:t>
          </a:r>
        </a:p>
      </cdr:txBody>
    </cdr:sp>
  </cdr:relSizeAnchor>
</c:userShapes>
</file>

<file path=xl/drawings/drawing15.xml><?xml version="1.0" encoding="utf-8"?>
<c:userShapes xmlns:c="http://schemas.openxmlformats.org/drawingml/2006/chart">
  <cdr:relSizeAnchor xmlns:cdr="http://schemas.openxmlformats.org/drawingml/2006/chartDrawing">
    <cdr:from>
      <cdr:x>0.27651</cdr:x>
      <cdr:y>0.89574</cdr:y>
    </cdr:from>
    <cdr:to>
      <cdr:x>0.39867</cdr:x>
      <cdr:y>1</cdr:y>
    </cdr:to>
    <cdr:sp macro="" textlink="">
      <cdr:nvSpPr>
        <cdr:cNvPr id="2" name="BlokTextu 1">
          <a:extLst xmlns:a="http://schemas.openxmlformats.org/drawingml/2006/main">
            <a:ext uri="{FF2B5EF4-FFF2-40B4-BE49-F238E27FC236}">
              <a16:creationId xmlns:a16="http://schemas.microsoft.com/office/drawing/2014/main" id="{2108CA25-4FB6-A160-C208-1BCEDC05CEB8}"/>
            </a:ext>
          </a:extLst>
        </cdr:cNvPr>
        <cdr:cNvSpPr txBox="1"/>
      </cdr:nvSpPr>
      <cdr:spPr>
        <a:xfrm xmlns:a="http://schemas.openxmlformats.org/drawingml/2006/main">
          <a:off x="1069975" y="2455069"/>
          <a:ext cx="472679" cy="285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2023</a:t>
          </a:r>
        </a:p>
      </cdr:txBody>
    </cdr:sp>
  </cdr:relSizeAnchor>
  <cdr:relSizeAnchor xmlns:cdr="http://schemas.openxmlformats.org/drawingml/2006/chartDrawing">
    <cdr:from>
      <cdr:x>0.70903</cdr:x>
      <cdr:y>0.89574</cdr:y>
    </cdr:from>
    <cdr:to>
      <cdr:x>0.83118</cdr:x>
      <cdr:y>1</cdr:y>
    </cdr:to>
    <cdr:sp macro="" textlink="">
      <cdr:nvSpPr>
        <cdr:cNvPr id="3" name="BlokTextu 1">
          <a:extLst xmlns:a="http://schemas.openxmlformats.org/drawingml/2006/main">
            <a:ext uri="{FF2B5EF4-FFF2-40B4-BE49-F238E27FC236}">
              <a16:creationId xmlns:a16="http://schemas.microsoft.com/office/drawing/2014/main" id="{280C5A70-06DD-E156-7DDD-98CF4847091D}"/>
            </a:ext>
          </a:extLst>
        </cdr:cNvPr>
        <cdr:cNvSpPr txBox="1"/>
      </cdr:nvSpPr>
      <cdr:spPr>
        <a:xfrm xmlns:a="http://schemas.openxmlformats.org/drawingml/2006/main">
          <a:off x="2743597" y="2455069"/>
          <a:ext cx="472679" cy="285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2024</a:t>
          </a:r>
        </a:p>
      </cdr:txBody>
    </cdr:sp>
  </cdr:relSizeAnchor>
</c:userShapes>
</file>

<file path=xl/drawings/drawing16.xml><?xml version="1.0" encoding="utf-8"?>
<c:userShapes xmlns:c="http://schemas.openxmlformats.org/drawingml/2006/chart">
  <cdr:relSizeAnchor xmlns:cdr="http://schemas.openxmlformats.org/drawingml/2006/chartDrawing">
    <cdr:from>
      <cdr:x>0.22086</cdr:x>
      <cdr:y>0.06036</cdr:y>
    </cdr:from>
    <cdr:to>
      <cdr:x>0.2644</cdr:x>
      <cdr:y>0.09354</cdr:y>
    </cdr:to>
    <cdr:sp macro="" textlink="">
      <cdr:nvSpPr>
        <cdr:cNvPr id="2" name="Šípka: doľava 1">
          <a:extLst xmlns:a="http://schemas.openxmlformats.org/drawingml/2006/main">
            <a:ext uri="{FF2B5EF4-FFF2-40B4-BE49-F238E27FC236}">
              <a16:creationId xmlns:a16="http://schemas.microsoft.com/office/drawing/2014/main" id="{A7D957AC-ED8A-5714-7C54-4DBD9A89CDBB}"/>
            </a:ext>
          </a:extLst>
        </cdr:cNvPr>
        <cdr:cNvSpPr/>
      </cdr:nvSpPr>
      <cdr:spPr>
        <a:xfrm xmlns:a="http://schemas.openxmlformats.org/drawingml/2006/main">
          <a:off x="1776167" y="157540"/>
          <a:ext cx="350144" cy="86595"/>
        </a:xfrm>
        <a:prstGeom xmlns:a="http://schemas.openxmlformats.org/drawingml/2006/main" prst="leftArrow">
          <a:avLst/>
        </a:prstGeom>
        <a:solidFill xmlns:a="http://schemas.openxmlformats.org/drawingml/2006/main">
          <a:srgbClr val="1F497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0.25582</cdr:x>
      <cdr:y>0.04543</cdr:y>
    </cdr:from>
    <cdr:to>
      <cdr:x>0.39634</cdr:x>
      <cdr:y>0.10681</cdr:y>
    </cdr:to>
    <cdr:sp macro="" textlink="">
      <cdr:nvSpPr>
        <cdr:cNvPr id="3" name="BlokTextu 2">
          <a:extLst xmlns:a="http://schemas.openxmlformats.org/drawingml/2006/main">
            <a:ext uri="{FF2B5EF4-FFF2-40B4-BE49-F238E27FC236}">
              <a16:creationId xmlns:a16="http://schemas.microsoft.com/office/drawing/2014/main" id="{77293617-DDD6-20F7-E17D-DDCB94D95EFA}"/>
            </a:ext>
          </a:extLst>
        </cdr:cNvPr>
        <cdr:cNvSpPr txBox="1"/>
      </cdr:nvSpPr>
      <cdr:spPr>
        <a:xfrm xmlns:a="http://schemas.openxmlformats.org/drawingml/2006/main">
          <a:off x="2057312" y="118575"/>
          <a:ext cx="1130048" cy="1601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sk-SK" sz="900">
              <a:solidFill>
                <a:srgbClr val="1F497D"/>
              </a:solidFill>
            </a:rPr>
            <a:t>Finančná kríza</a:t>
          </a:r>
        </a:p>
      </cdr:txBody>
    </cdr:sp>
  </cdr:relSizeAnchor>
  <cdr:relSizeAnchor xmlns:cdr="http://schemas.openxmlformats.org/drawingml/2006/chartDrawing">
    <cdr:from>
      <cdr:x>0.66482</cdr:x>
      <cdr:y>0.77593</cdr:y>
    </cdr:from>
    <cdr:to>
      <cdr:x>0.70836</cdr:x>
      <cdr:y>0.80911</cdr:y>
    </cdr:to>
    <cdr:sp macro="" textlink="">
      <cdr:nvSpPr>
        <cdr:cNvPr id="4" name="Šípka: doľava 3">
          <a:extLst xmlns:a="http://schemas.openxmlformats.org/drawingml/2006/main">
            <a:ext uri="{FF2B5EF4-FFF2-40B4-BE49-F238E27FC236}">
              <a16:creationId xmlns:a16="http://schemas.microsoft.com/office/drawing/2014/main" id="{2920DC1E-1BAF-62C2-4825-53B1021476F2}"/>
            </a:ext>
          </a:extLst>
        </cdr:cNvPr>
        <cdr:cNvSpPr/>
      </cdr:nvSpPr>
      <cdr:spPr>
        <a:xfrm xmlns:a="http://schemas.openxmlformats.org/drawingml/2006/main" rot="10800000">
          <a:off x="4363027" y="2025071"/>
          <a:ext cx="285750" cy="86591"/>
        </a:xfrm>
        <a:prstGeom xmlns:a="http://schemas.openxmlformats.org/drawingml/2006/main" prst="leftArrow">
          <a:avLst/>
        </a:prstGeom>
        <a:solidFill xmlns:a="http://schemas.openxmlformats.org/drawingml/2006/main">
          <a:srgbClr val="5B9BD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0.57725</cdr:x>
      <cdr:y>0.76266</cdr:y>
    </cdr:from>
    <cdr:to>
      <cdr:x>0.68461</cdr:x>
      <cdr:y>0.82404</cdr:y>
    </cdr:to>
    <cdr:sp macro="" textlink="">
      <cdr:nvSpPr>
        <cdr:cNvPr id="5" name="BlokTextu 2">
          <a:extLst xmlns:a="http://schemas.openxmlformats.org/drawingml/2006/main">
            <a:ext uri="{FF2B5EF4-FFF2-40B4-BE49-F238E27FC236}">
              <a16:creationId xmlns:a16="http://schemas.microsoft.com/office/drawing/2014/main" id="{427778AE-209E-5B79-1CB3-0E4A3A84942C}"/>
            </a:ext>
          </a:extLst>
        </cdr:cNvPr>
        <cdr:cNvSpPr txBox="1"/>
      </cdr:nvSpPr>
      <cdr:spPr>
        <a:xfrm xmlns:a="http://schemas.openxmlformats.org/drawingml/2006/main">
          <a:off x="3788353" y="1990436"/>
          <a:ext cx="704560" cy="16019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solidFill>
                <a:srgbClr val="5B9BD5"/>
              </a:solidFill>
            </a:rPr>
            <a:t>COVID-19</a:t>
          </a:r>
        </a:p>
      </cdr:txBody>
    </cdr:sp>
  </cdr:relSizeAnchor>
  <cdr:relSizeAnchor xmlns:cdr="http://schemas.openxmlformats.org/drawingml/2006/chartDrawing">
    <cdr:from>
      <cdr:x>0.66398</cdr:x>
      <cdr:y>0.8292</cdr:y>
    </cdr:from>
    <cdr:to>
      <cdr:x>0.81871</cdr:x>
      <cdr:y>0.86231</cdr:y>
    </cdr:to>
    <cdr:sp macro="" textlink="">
      <cdr:nvSpPr>
        <cdr:cNvPr id="6" name="Šípka: doľava 5">
          <a:extLst xmlns:a="http://schemas.openxmlformats.org/drawingml/2006/main">
            <a:ext uri="{FF2B5EF4-FFF2-40B4-BE49-F238E27FC236}">
              <a16:creationId xmlns:a16="http://schemas.microsoft.com/office/drawing/2014/main" id="{F810304B-020C-976B-0F20-97DD0D0D94D8}"/>
            </a:ext>
          </a:extLst>
        </cdr:cNvPr>
        <cdr:cNvSpPr/>
      </cdr:nvSpPr>
      <cdr:spPr>
        <a:xfrm xmlns:a="http://schemas.openxmlformats.org/drawingml/2006/main" rot="10800000">
          <a:off x="4357540" y="2164097"/>
          <a:ext cx="1015425" cy="86400"/>
        </a:xfrm>
        <a:prstGeom xmlns:a="http://schemas.openxmlformats.org/drawingml/2006/main" prst="leftArrow">
          <a:avLst/>
        </a:prstGeom>
        <a:solidFill xmlns:a="http://schemas.openxmlformats.org/drawingml/2006/main">
          <a:schemeClr val="tx2">
            <a:lumMod val="40000"/>
            <a:lumOff val="6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0.53415</cdr:x>
      <cdr:y>0.81243</cdr:y>
    </cdr:from>
    <cdr:to>
      <cdr:x>0.69213</cdr:x>
      <cdr:y>0.87381</cdr:y>
    </cdr:to>
    <cdr:sp macro="" textlink="">
      <cdr:nvSpPr>
        <cdr:cNvPr id="7" name="BlokTextu 2">
          <a:extLst xmlns:a="http://schemas.openxmlformats.org/drawingml/2006/main">
            <a:ext uri="{FF2B5EF4-FFF2-40B4-BE49-F238E27FC236}">
              <a16:creationId xmlns:a16="http://schemas.microsoft.com/office/drawing/2014/main" id="{BEEC23DF-32F2-7CB8-D2F3-B622CB90473C}"/>
            </a:ext>
          </a:extLst>
        </cdr:cNvPr>
        <cdr:cNvSpPr txBox="1"/>
      </cdr:nvSpPr>
      <cdr:spPr>
        <a:xfrm xmlns:a="http://schemas.openxmlformats.org/drawingml/2006/main">
          <a:off x="4295587" y="2120320"/>
          <a:ext cx="1270459" cy="16019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solidFill>
                <a:schemeClr val="tx2">
                  <a:lumMod val="40000"/>
                  <a:lumOff val="60000"/>
                </a:schemeClr>
              </a:solidFill>
            </a:rPr>
            <a:t>Energetická kríza</a:t>
          </a:r>
        </a:p>
      </cdr:txBody>
    </cdr:sp>
  </cdr:relSizeAnchor>
</c:userShapes>
</file>

<file path=xl/drawings/drawing17.xml><?xml version="1.0" encoding="utf-8"?>
<c:userShapes xmlns:c="http://schemas.openxmlformats.org/drawingml/2006/chart">
  <cdr:relSizeAnchor xmlns:cdr="http://schemas.openxmlformats.org/drawingml/2006/chartDrawing">
    <cdr:from>
      <cdr:x>0.22543</cdr:x>
      <cdr:y>0.05607</cdr:y>
    </cdr:from>
    <cdr:to>
      <cdr:x>0.26897</cdr:x>
      <cdr:y>0.08925</cdr:y>
    </cdr:to>
    <cdr:sp macro="" textlink="">
      <cdr:nvSpPr>
        <cdr:cNvPr id="2" name="Šípka: doľava 1">
          <a:extLst xmlns:a="http://schemas.openxmlformats.org/drawingml/2006/main">
            <a:ext uri="{FF2B5EF4-FFF2-40B4-BE49-F238E27FC236}">
              <a16:creationId xmlns:a16="http://schemas.microsoft.com/office/drawing/2014/main" id="{A7D957AC-ED8A-5714-7C54-4DBD9A89CDBB}"/>
            </a:ext>
          </a:extLst>
        </cdr:cNvPr>
        <cdr:cNvSpPr/>
      </cdr:nvSpPr>
      <cdr:spPr>
        <a:xfrm xmlns:a="http://schemas.openxmlformats.org/drawingml/2006/main">
          <a:off x="1411322" y="146334"/>
          <a:ext cx="272587" cy="86595"/>
        </a:xfrm>
        <a:prstGeom xmlns:a="http://schemas.openxmlformats.org/drawingml/2006/main" prst="leftArrow">
          <a:avLst/>
        </a:prstGeom>
        <a:solidFill xmlns:a="http://schemas.openxmlformats.org/drawingml/2006/main">
          <a:srgbClr val="1F497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0.26039</cdr:x>
      <cdr:y>0.04114</cdr:y>
    </cdr:from>
    <cdr:to>
      <cdr:x>0.40091</cdr:x>
      <cdr:y>0.10252</cdr:y>
    </cdr:to>
    <cdr:sp macro="" textlink="">
      <cdr:nvSpPr>
        <cdr:cNvPr id="3" name="BlokTextu 2">
          <a:extLst xmlns:a="http://schemas.openxmlformats.org/drawingml/2006/main">
            <a:ext uri="{FF2B5EF4-FFF2-40B4-BE49-F238E27FC236}">
              <a16:creationId xmlns:a16="http://schemas.microsoft.com/office/drawing/2014/main" id="{77293617-DDD6-20F7-E17D-DDCB94D95EFA}"/>
            </a:ext>
          </a:extLst>
        </cdr:cNvPr>
        <cdr:cNvSpPr txBox="1"/>
      </cdr:nvSpPr>
      <cdr:spPr>
        <a:xfrm xmlns:a="http://schemas.openxmlformats.org/drawingml/2006/main">
          <a:off x="1630193" y="107369"/>
          <a:ext cx="879739" cy="1601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sk-SK" sz="900">
              <a:solidFill>
                <a:srgbClr val="1F497D"/>
              </a:solidFill>
            </a:rPr>
            <a:t>Financial crisis</a:t>
          </a:r>
        </a:p>
      </cdr:txBody>
    </cdr:sp>
  </cdr:relSizeAnchor>
  <cdr:relSizeAnchor xmlns:cdr="http://schemas.openxmlformats.org/drawingml/2006/chartDrawing">
    <cdr:from>
      <cdr:x>0.66482</cdr:x>
      <cdr:y>0.77593</cdr:y>
    </cdr:from>
    <cdr:to>
      <cdr:x>0.70836</cdr:x>
      <cdr:y>0.80911</cdr:y>
    </cdr:to>
    <cdr:sp macro="" textlink="">
      <cdr:nvSpPr>
        <cdr:cNvPr id="4" name="Šípka: doľava 3">
          <a:extLst xmlns:a="http://schemas.openxmlformats.org/drawingml/2006/main">
            <a:ext uri="{FF2B5EF4-FFF2-40B4-BE49-F238E27FC236}">
              <a16:creationId xmlns:a16="http://schemas.microsoft.com/office/drawing/2014/main" id="{2920DC1E-1BAF-62C2-4825-53B1021476F2}"/>
            </a:ext>
          </a:extLst>
        </cdr:cNvPr>
        <cdr:cNvSpPr/>
      </cdr:nvSpPr>
      <cdr:spPr>
        <a:xfrm xmlns:a="http://schemas.openxmlformats.org/drawingml/2006/main" rot="10800000">
          <a:off x="4363027" y="2025071"/>
          <a:ext cx="285750" cy="86591"/>
        </a:xfrm>
        <a:prstGeom xmlns:a="http://schemas.openxmlformats.org/drawingml/2006/main" prst="leftArrow">
          <a:avLst/>
        </a:prstGeom>
        <a:solidFill xmlns:a="http://schemas.openxmlformats.org/drawingml/2006/main">
          <a:srgbClr val="5B9BD5"/>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0.56651</cdr:x>
      <cdr:y>0.76266</cdr:y>
    </cdr:from>
    <cdr:to>
      <cdr:x>0.67387</cdr:x>
      <cdr:y>0.82404</cdr:y>
    </cdr:to>
    <cdr:sp macro="" textlink="">
      <cdr:nvSpPr>
        <cdr:cNvPr id="5" name="BlokTextu 2">
          <a:extLst xmlns:a="http://schemas.openxmlformats.org/drawingml/2006/main">
            <a:ext uri="{FF2B5EF4-FFF2-40B4-BE49-F238E27FC236}">
              <a16:creationId xmlns:a16="http://schemas.microsoft.com/office/drawing/2014/main" id="{427778AE-209E-5B79-1CB3-0E4A3A84942C}"/>
            </a:ext>
          </a:extLst>
        </cdr:cNvPr>
        <cdr:cNvSpPr txBox="1"/>
      </cdr:nvSpPr>
      <cdr:spPr>
        <a:xfrm xmlns:a="http://schemas.openxmlformats.org/drawingml/2006/main">
          <a:off x="3546695" y="1990428"/>
          <a:ext cx="672138" cy="16019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solidFill>
                <a:srgbClr val="5B9BD5"/>
              </a:solidFill>
            </a:rPr>
            <a:t>COVID-19</a:t>
          </a:r>
        </a:p>
      </cdr:txBody>
    </cdr:sp>
  </cdr:relSizeAnchor>
  <cdr:relSizeAnchor xmlns:cdr="http://schemas.openxmlformats.org/drawingml/2006/chartDrawing">
    <cdr:from>
      <cdr:x>0.66398</cdr:x>
      <cdr:y>0.8292</cdr:y>
    </cdr:from>
    <cdr:to>
      <cdr:x>0.81871</cdr:x>
      <cdr:y>0.86231</cdr:y>
    </cdr:to>
    <cdr:sp macro="" textlink="">
      <cdr:nvSpPr>
        <cdr:cNvPr id="6" name="Šípka: doľava 5">
          <a:extLst xmlns:a="http://schemas.openxmlformats.org/drawingml/2006/main">
            <a:ext uri="{FF2B5EF4-FFF2-40B4-BE49-F238E27FC236}">
              <a16:creationId xmlns:a16="http://schemas.microsoft.com/office/drawing/2014/main" id="{F810304B-020C-976B-0F20-97DD0D0D94D8}"/>
            </a:ext>
          </a:extLst>
        </cdr:cNvPr>
        <cdr:cNvSpPr/>
      </cdr:nvSpPr>
      <cdr:spPr>
        <a:xfrm xmlns:a="http://schemas.openxmlformats.org/drawingml/2006/main" rot="10800000">
          <a:off x="4357540" y="2164097"/>
          <a:ext cx="1015425" cy="86400"/>
        </a:xfrm>
        <a:prstGeom xmlns:a="http://schemas.openxmlformats.org/drawingml/2006/main" prst="leftArrow">
          <a:avLst/>
        </a:prstGeom>
        <a:solidFill xmlns:a="http://schemas.openxmlformats.org/drawingml/2006/main">
          <a:schemeClr val="tx2">
            <a:lumMod val="40000"/>
            <a:lumOff val="6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0.5495</cdr:x>
      <cdr:y>0.81243</cdr:y>
    </cdr:from>
    <cdr:to>
      <cdr:x>0.67303</cdr:x>
      <cdr:y>0.86733</cdr:y>
    </cdr:to>
    <cdr:sp macro="" textlink="">
      <cdr:nvSpPr>
        <cdr:cNvPr id="7" name="BlokTextu 2">
          <a:extLst xmlns:a="http://schemas.openxmlformats.org/drawingml/2006/main">
            <a:ext uri="{FF2B5EF4-FFF2-40B4-BE49-F238E27FC236}">
              <a16:creationId xmlns:a16="http://schemas.microsoft.com/office/drawing/2014/main" id="{BEEC23DF-32F2-7CB8-D2F3-B622CB90473C}"/>
            </a:ext>
          </a:extLst>
        </cdr:cNvPr>
        <cdr:cNvSpPr txBox="1"/>
      </cdr:nvSpPr>
      <cdr:spPr>
        <a:xfrm xmlns:a="http://schemas.openxmlformats.org/drawingml/2006/main">
          <a:off x="3440206" y="2120321"/>
          <a:ext cx="773368" cy="14326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solidFill>
                <a:schemeClr val="tx2">
                  <a:lumMod val="40000"/>
                  <a:lumOff val="60000"/>
                </a:schemeClr>
              </a:solidFill>
            </a:rPr>
            <a:t>Energy crisis</a:t>
          </a:r>
        </a:p>
      </cdr:txBody>
    </cdr:sp>
  </cdr:relSizeAnchor>
</c:userShapes>
</file>

<file path=xl/drawings/drawing18.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3" name="Zaoblený obdĺžnik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219200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5" name="Zaoblený obdĺžnik 4">
          <a:hlinkClick xmlns:r="http://schemas.openxmlformats.org/officeDocument/2006/relationships" r:id="rId1"/>
          <a:extLst>
            <a:ext uri="{FF2B5EF4-FFF2-40B4-BE49-F238E27FC236}">
              <a16:creationId xmlns:a16="http://schemas.microsoft.com/office/drawing/2014/main" id="{00000000-0008-0000-1400-000005000000}"/>
            </a:ext>
          </a:extLst>
        </xdr:cNvPr>
        <xdr:cNvSpPr/>
      </xdr:nvSpPr>
      <xdr:spPr>
        <a:xfrm>
          <a:off x="1219200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413904</xdr:colOff>
      <xdr:row>15</xdr:row>
      <xdr:rowOff>61768</xdr:rowOff>
    </xdr:from>
    <xdr:to>
      <xdr:col>4</xdr:col>
      <xdr:colOff>771814</xdr:colOff>
      <xdr:row>31</xdr:row>
      <xdr:rowOff>131040</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133350</xdr:colOff>
      <xdr:row>14</xdr:row>
      <xdr:rowOff>133350</xdr:rowOff>
    </xdr:from>
    <xdr:to>
      <xdr:col>16</xdr:col>
      <xdr:colOff>484910</xdr:colOff>
      <xdr:row>31</xdr:row>
      <xdr:rowOff>40697</xdr:rowOff>
    </xdr:to>
    <xdr:graphicFrame macro="">
      <xdr:nvGraphicFramePr>
        <xdr:cNvPr id="2" name="Graf 1">
          <a:extLst>
            <a:ext uri="{FF2B5EF4-FFF2-40B4-BE49-F238E27FC236}">
              <a16:creationId xmlns:a16="http://schemas.microsoft.com/office/drawing/2014/main" id="{EAAEF7D0-6E8F-46D3-A4A7-72F2436EC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0</xdr:row>
      <xdr:rowOff>0</xdr:rowOff>
    </xdr:from>
    <xdr:to>
      <xdr:col>1</xdr:col>
      <xdr:colOff>866776</xdr:colOff>
      <xdr:row>3</xdr:row>
      <xdr:rowOff>47625</xdr:rowOff>
    </xdr:to>
    <xdr:sp macro="" textlink="">
      <xdr:nvSpPr>
        <xdr:cNvPr id="6" name="Rounded Rectangle 5_ContentButton">
          <a:hlinkClick xmlns:r="http://schemas.openxmlformats.org/officeDocument/2006/relationships" r:id="rId1"/>
          <a:extLst>
            <a:ext uri="{FF2B5EF4-FFF2-40B4-BE49-F238E27FC236}">
              <a16:creationId xmlns:a16="http://schemas.microsoft.com/office/drawing/2014/main" id="{F12568C3-3395-4EE7-AF9A-EF8D4D74CF1A}"/>
            </a:ext>
          </a:extLst>
        </xdr:cNvPr>
        <xdr:cNvSpPr/>
      </xdr:nvSpPr>
      <xdr:spPr>
        <a:xfrm>
          <a:off x="1" y="0"/>
          <a:ext cx="1333500" cy="571500"/>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1</xdr:row>
      <xdr:rowOff>61383</xdr:rowOff>
    </xdr:to>
    <xdr:sp macro="" textlink="">
      <xdr:nvSpPr>
        <xdr:cNvPr id="2" name="Zaoblený obdĺžnik 2">
          <a:hlinkClick xmlns:r="http://schemas.openxmlformats.org/officeDocument/2006/relationships" r:id="rId1"/>
          <a:extLst>
            <a:ext uri="{FF2B5EF4-FFF2-40B4-BE49-F238E27FC236}">
              <a16:creationId xmlns:a16="http://schemas.microsoft.com/office/drawing/2014/main" id="{E94D256B-48D4-4466-9E6B-F2277B9500CF}"/>
            </a:ext>
          </a:extLst>
        </xdr:cNvPr>
        <xdr:cNvSpPr/>
      </xdr:nvSpPr>
      <xdr:spPr>
        <a:xfrm>
          <a:off x="12296775"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13</xdr:col>
      <xdr:colOff>0</xdr:colOff>
      <xdr:row>1</xdr:row>
      <xdr:rowOff>0</xdr:rowOff>
    </xdr:from>
    <xdr:to>
      <xdr:col>13</xdr:col>
      <xdr:colOff>0</xdr:colOff>
      <xdr:row>2</xdr:row>
      <xdr:rowOff>61383</xdr:rowOff>
    </xdr:to>
    <xdr:sp macro="" textlink="">
      <xdr:nvSpPr>
        <xdr:cNvPr id="3" name="Zaoblený obdĺžnik 4">
          <a:hlinkClick xmlns:r="http://schemas.openxmlformats.org/officeDocument/2006/relationships" r:id="rId1"/>
          <a:extLst>
            <a:ext uri="{FF2B5EF4-FFF2-40B4-BE49-F238E27FC236}">
              <a16:creationId xmlns:a16="http://schemas.microsoft.com/office/drawing/2014/main" id="{B42908B7-9BE4-4FD9-A65B-34C42B64C1E9}"/>
            </a:ext>
          </a:extLst>
        </xdr:cNvPr>
        <xdr:cNvSpPr/>
      </xdr:nvSpPr>
      <xdr:spPr>
        <a:xfrm>
          <a:off x="12296775" y="142875"/>
          <a:ext cx="0" cy="21695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2</xdr:col>
      <xdr:colOff>413904</xdr:colOff>
      <xdr:row>14</xdr:row>
      <xdr:rowOff>61768</xdr:rowOff>
    </xdr:from>
    <xdr:to>
      <xdr:col>5</xdr:col>
      <xdr:colOff>771814</xdr:colOff>
      <xdr:row>30</xdr:row>
      <xdr:rowOff>131040</xdr:rowOff>
    </xdr:to>
    <xdr:graphicFrame macro="">
      <xdr:nvGraphicFramePr>
        <xdr:cNvPr id="4" name="Graf 3">
          <a:extLst>
            <a:ext uri="{FF2B5EF4-FFF2-40B4-BE49-F238E27FC236}">
              <a16:creationId xmlns:a16="http://schemas.microsoft.com/office/drawing/2014/main" id="{D9EA9736-F4E6-46C2-A491-0B3AF3F0E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133350</xdr:colOff>
      <xdr:row>13</xdr:row>
      <xdr:rowOff>133350</xdr:rowOff>
    </xdr:from>
    <xdr:to>
      <xdr:col>16</xdr:col>
      <xdr:colOff>238125</xdr:colOff>
      <xdr:row>30</xdr:row>
      <xdr:rowOff>40697</xdr:rowOff>
    </xdr:to>
    <xdr:graphicFrame macro="">
      <xdr:nvGraphicFramePr>
        <xdr:cNvPr id="6" name="Graf 5">
          <a:extLst>
            <a:ext uri="{FF2B5EF4-FFF2-40B4-BE49-F238E27FC236}">
              <a16:creationId xmlns:a16="http://schemas.microsoft.com/office/drawing/2014/main" id="{CB12E79F-2764-484B-A982-29D598624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2</xdr:col>
      <xdr:colOff>487363</xdr:colOff>
      <xdr:row>3</xdr:row>
      <xdr:rowOff>23813</xdr:rowOff>
    </xdr:to>
    <xdr:sp macro="" textlink="">
      <xdr:nvSpPr>
        <xdr:cNvPr id="5" name="Rounded Rectangle 5_ContentButton">
          <a:hlinkClick xmlns:r="http://schemas.openxmlformats.org/officeDocument/2006/relationships" r:id="rId1"/>
          <a:extLst>
            <a:ext uri="{FF2B5EF4-FFF2-40B4-BE49-F238E27FC236}">
              <a16:creationId xmlns:a16="http://schemas.microsoft.com/office/drawing/2014/main" id="{BEC1F53C-9130-4741-BAE6-5ACEA88E0CAC}"/>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174625</xdr:colOff>
      <xdr:row>3</xdr:row>
      <xdr:rowOff>31751</xdr:rowOff>
    </xdr:from>
    <xdr:to>
      <xdr:col>8</xdr:col>
      <xdr:colOff>448392</xdr:colOff>
      <xdr:row>17</xdr:row>
      <xdr:rowOff>15876</xdr:rowOff>
    </xdr:to>
    <xdr:graphicFrame macro="">
      <xdr:nvGraphicFramePr>
        <xdr:cNvPr id="2" name="Graf 1">
          <a:extLst>
            <a:ext uri="{FF2B5EF4-FFF2-40B4-BE49-F238E27FC236}">
              <a16:creationId xmlns:a16="http://schemas.microsoft.com/office/drawing/2014/main" id="{976F149D-A046-4F51-A4EE-5E5E6173A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277813</xdr:colOff>
      <xdr:row>25</xdr:row>
      <xdr:rowOff>79376</xdr:rowOff>
    </xdr:from>
    <xdr:to>
      <xdr:col>9</xdr:col>
      <xdr:colOff>134919</xdr:colOff>
      <xdr:row>28</xdr:row>
      <xdr:rowOff>121881</xdr:rowOff>
    </xdr:to>
    <xdr:sp macro="" textlink="">
      <xdr:nvSpPr>
        <xdr:cNvPr id="4" name="Textové pole 297">
          <a:extLst>
            <a:ext uri="{FF2B5EF4-FFF2-40B4-BE49-F238E27FC236}">
              <a16:creationId xmlns:a16="http://schemas.microsoft.com/office/drawing/2014/main" id="{084E40BD-388F-B9BB-70BC-55896DCB1273}"/>
            </a:ext>
          </a:extLst>
        </xdr:cNvPr>
        <xdr:cNvSpPr txBox="1"/>
      </xdr:nvSpPr>
      <xdr:spPr bwMode="auto">
        <a:xfrm rot="5400000">
          <a:off x="4257051" y="5125076"/>
          <a:ext cx="566380" cy="873106"/>
        </a:xfrm>
        <a:prstGeom prst="rect">
          <a:avLst/>
        </a:prstGeom>
        <a:noFill/>
        <a:ln w="9525">
          <a:noFill/>
          <a:miter lim="800000"/>
          <a:headEnd/>
          <a:tailEnd/>
        </a:ln>
      </xdr:spPr>
      <xdr:txBody>
        <a:bodyPr rot="0" spcFirstLastPara="0" vert="horz" wrap="square" lIns="91440" tIns="45720" rIns="91440" bIns="45720" numCol="1" spcCol="0" rtlCol="0" fromWordArt="0" anchor="t"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spcAft>
              <a:spcPts val="0"/>
            </a:spcAft>
          </a:pPr>
          <a:r>
            <a:rPr lang="sk-SK" sz="800" b="1">
              <a:solidFill>
                <a:srgbClr val="FF0000"/>
              </a:solidFill>
              <a:effectLst/>
              <a:latin typeface="Arial Narrow" panose="020B0606020202030204" pitchFamily="34" charset="0"/>
              <a:ea typeface="Times New Roman" panose="02020603050405020304" pitchFamily="18" charset="0"/>
              <a:cs typeface="Book Antiqua" panose="02040602050305030304" pitchFamily="18" charset="0"/>
            </a:rPr>
            <a:t>The need for consolidation measures</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xdr:txBody>
    </xdr:sp>
    <xdr:clientData/>
  </xdr:twoCellAnchor>
  <xdr:twoCellAnchor>
    <xdr:from>
      <xdr:col>3</xdr:col>
      <xdr:colOff>1063625</xdr:colOff>
      <xdr:row>24</xdr:row>
      <xdr:rowOff>158750</xdr:rowOff>
    </xdr:from>
    <xdr:to>
      <xdr:col>10</xdr:col>
      <xdr:colOff>226142</xdr:colOff>
      <xdr:row>38</xdr:row>
      <xdr:rowOff>142875</xdr:rowOff>
    </xdr:to>
    <xdr:graphicFrame macro="">
      <xdr:nvGraphicFramePr>
        <xdr:cNvPr id="5" name="Graf 4">
          <a:extLst>
            <a:ext uri="{FF2B5EF4-FFF2-40B4-BE49-F238E27FC236}">
              <a16:creationId xmlns:a16="http://schemas.microsoft.com/office/drawing/2014/main" id="{5A9649D7-16B7-4DCA-B194-64F5388DD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182563</xdr:colOff>
      <xdr:row>3</xdr:row>
      <xdr:rowOff>7938</xdr:rowOff>
    </xdr:to>
    <xdr:sp macro="" textlink="">
      <xdr:nvSpPr>
        <xdr:cNvPr id="3" name="Rounded Rectangle 5_ContentButton">
          <a:hlinkClick xmlns:r="http://schemas.openxmlformats.org/officeDocument/2006/relationships" r:id="rId3"/>
          <a:extLst>
            <a:ext uri="{FF2B5EF4-FFF2-40B4-BE49-F238E27FC236}">
              <a16:creationId xmlns:a16="http://schemas.microsoft.com/office/drawing/2014/main" id="{78C110B3-709C-4B0E-B879-034F8CD855B3}"/>
            </a:ext>
          </a:extLst>
        </xdr:cNvPr>
        <xdr:cNvSpPr/>
      </xdr:nvSpPr>
      <xdr:spPr>
        <a:xfrm>
          <a:off x="0" y="0"/>
          <a:ext cx="1420813" cy="531813"/>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12</xdr:col>
      <xdr:colOff>11112</xdr:colOff>
      <xdr:row>2</xdr:row>
      <xdr:rowOff>25400</xdr:rowOff>
    </xdr:from>
    <xdr:to>
      <xdr:col>19</xdr:col>
      <xdr:colOff>217487</xdr:colOff>
      <xdr:row>18</xdr:row>
      <xdr:rowOff>30162</xdr:rowOff>
    </xdr:to>
    <xdr:graphicFrame macro="">
      <xdr:nvGraphicFramePr>
        <xdr:cNvPr id="8" name="Graf 7">
          <a:extLst>
            <a:ext uri="{FF2B5EF4-FFF2-40B4-BE49-F238E27FC236}">
              <a16:creationId xmlns:a16="http://schemas.microsoft.com/office/drawing/2014/main" id="{A314C1F9-AF57-DB6F-FAC9-25744071D0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26</xdr:row>
      <xdr:rowOff>0</xdr:rowOff>
    </xdr:from>
    <xdr:to>
      <xdr:col>19</xdr:col>
      <xdr:colOff>212725</xdr:colOff>
      <xdr:row>41</xdr:row>
      <xdr:rowOff>122237</xdr:rowOff>
    </xdr:to>
    <xdr:graphicFrame macro="">
      <xdr:nvGraphicFramePr>
        <xdr:cNvPr id="9" name="Graf 8">
          <a:extLst>
            <a:ext uri="{FF2B5EF4-FFF2-40B4-BE49-F238E27FC236}">
              <a16:creationId xmlns:a16="http://schemas.microsoft.com/office/drawing/2014/main" id="{8BB87403-98E6-49E2-B3D7-B6E37B4BD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201613</xdr:colOff>
      <xdr:row>2</xdr:row>
      <xdr:rowOff>166688</xdr:rowOff>
    </xdr:to>
    <xdr:sp macro="" textlink="">
      <xdr:nvSpPr>
        <xdr:cNvPr id="4" name="Rounded Rectangle 5_ContentButton">
          <a:hlinkClick xmlns:r="http://schemas.openxmlformats.org/officeDocument/2006/relationships" r:id="rId1"/>
          <a:extLst>
            <a:ext uri="{FF2B5EF4-FFF2-40B4-BE49-F238E27FC236}">
              <a16:creationId xmlns:a16="http://schemas.microsoft.com/office/drawing/2014/main" id="{4ADEABA5-4DA2-464A-931A-81427FD95FD8}"/>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1</xdr:row>
      <xdr:rowOff>61383</xdr:rowOff>
    </xdr:to>
    <xdr:sp macro="" textlink="">
      <xdr:nvSpPr>
        <xdr:cNvPr id="2" name="Zaoblený obdĺžnik 2">
          <a:hlinkClick xmlns:r="http://schemas.openxmlformats.org/officeDocument/2006/relationships" r:id="rId1"/>
          <a:extLst>
            <a:ext uri="{FF2B5EF4-FFF2-40B4-BE49-F238E27FC236}">
              <a16:creationId xmlns:a16="http://schemas.microsoft.com/office/drawing/2014/main" id="{95CFCB6F-C91E-489B-8065-97E383AA4423}"/>
            </a:ext>
          </a:extLst>
        </xdr:cNvPr>
        <xdr:cNvSpPr/>
      </xdr:nvSpPr>
      <xdr:spPr>
        <a:xfrm>
          <a:off x="12296775"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13</xdr:col>
      <xdr:colOff>0</xdr:colOff>
      <xdr:row>1</xdr:row>
      <xdr:rowOff>0</xdr:rowOff>
    </xdr:from>
    <xdr:to>
      <xdr:col>13</xdr:col>
      <xdr:colOff>0</xdr:colOff>
      <xdr:row>2</xdr:row>
      <xdr:rowOff>61383</xdr:rowOff>
    </xdr:to>
    <xdr:sp macro="" textlink="">
      <xdr:nvSpPr>
        <xdr:cNvPr id="3" name="Zaoblený obdĺžnik 4">
          <a:hlinkClick xmlns:r="http://schemas.openxmlformats.org/officeDocument/2006/relationships" r:id="rId1"/>
          <a:extLst>
            <a:ext uri="{FF2B5EF4-FFF2-40B4-BE49-F238E27FC236}">
              <a16:creationId xmlns:a16="http://schemas.microsoft.com/office/drawing/2014/main" id="{E0A84B49-C31D-4455-B5CD-B5358C770BBB}"/>
            </a:ext>
          </a:extLst>
        </xdr:cNvPr>
        <xdr:cNvSpPr/>
      </xdr:nvSpPr>
      <xdr:spPr>
        <a:xfrm>
          <a:off x="12296775" y="142875"/>
          <a:ext cx="0" cy="21695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2</xdr:col>
      <xdr:colOff>413904</xdr:colOff>
      <xdr:row>14</xdr:row>
      <xdr:rowOff>61768</xdr:rowOff>
    </xdr:from>
    <xdr:to>
      <xdr:col>5</xdr:col>
      <xdr:colOff>771814</xdr:colOff>
      <xdr:row>30</xdr:row>
      <xdr:rowOff>131040</xdr:rowOff>
    </xdr:to>
    <xdr:graphicFrame macro="">
      <xdr:nvGraphicFramePr>
        <xdr:cNvPr id="4" name="Graf 3">
          <a:extLst>
            <a:ext uri="{FF2B5EF4-FFF2-40B4-BE49-F238E27FC236}">
              <a16:creationId xmlns:a16="http://schemas.microsoft.com/office/drawing/2014/main" id="{6304ECAB-6AD4-49A7-997F-543258DAA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133350</xdr:colOff>
      <xdr:row>13</xdr:row>
      <xdr:rowOff>133350</xdr:rowOff>
    </xdr:from>
    <xdr:to>
      <xdr:col>16</xdr:col>
      <xdr:colOff>238125</xdr:colOff>
      <xdr:row>30</xdr:row>
      <xdr:rowOff>40697</xdr:rowOff>
    </xdr:to>
    <xdr:graphicFrame macro="">
      <xdr:nvGraphicFramePr>
        <xdr:cNvPr id="6" name="Graf 5">
          <a:extLst>
            <a:ext uri="{FF2B5EF4-FFF2-40B4-BE49-F238E27FC236}">
              <a16:creationId xmlns:a16="http://schemas.microsoft.com/office/drawing/2014/main" id="{1C4589C5-BFB4-49AA-B469-6FAA9100F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2</xdr:col>
      <xdr:colOff>487363</xdr:colOff>
      <xdr:row>3</xdr:row>
      <xdr:rowOff>23813</xdr:rowOff>
    </xdr:to>
    <xdr:sp macro="" textlink="">
      <xdr:nvSpPr>
        <xdr:cNvPr id="5" name="Rounded Rectangle 5_ContentButton">
          <a:hlinkClick xmlns:r="http://schemas.openxmlformats.org/officeDocument/2006/relationships" r:id="rId1"/>
          <a:extLst>
            <a:ext uri="{FF2B5EF4-FFF2-40B4-BE49-F238E27FC236}">
              <a16:creationId xmlns:a16="http://schemas.microsoft.com/office/drawing/2014/main" id="{A54D0182-2E43-436C-9CCB-4B8DE09B6AB4}"/>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1</xdr:row>
      <xdr:rowOff>61383</xdr:rowOff>
    </xdr:to>
    <xdr:sp macro="" textlink="">
      <xdr:nvSpPr>
        <xdr:cNvPr id="2" name="Zaoblený obdĺžnik 2">
          <a:hlinkClick xmlns:r="http://schemas.openxmlformats.org/officeDocument/2006/relationships" r:id="rId1"/>
          <a:extLst>
            <a:ext uri="{FF2B5EF4-FFF2-40B4-BE49-F238E27FC236}">
              <a16:creationId xmlns:a16="http://schemas.microsoft.com/office/drawing/2014/main" id="{2F81F3CF-CAE8-404E-93AD-23494DB32312}"/>
            </a:ext>
          </a:extLst>
        </xdr:cNvPr>
        <xdr:cNvSpPr/>
      </xdr:nvSpPr>
      <xdr:spPr>
        <a:xfrm>
          <a:off x="12296775"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13</xdr:col>
      <xdr:colOff>0</xdr:colOff>
      <xdr:row>1</xdr:row>
      <xdr:rowOff>0</xdr:rowOff>
    </xdr:from>
    <xdr:to>
      <xdr:col>13</xdr:col>
      <xdr:colOff>0</xdr:colOff>
      <xdr:row>2</xdr:row>
      <xdr:rowOff>61383</xdr:rowOff>
    </xdr:to>
    <xdr:sp macro="" textlink="">
      <xdr:nvSpPr>
        <xdr:cNvPr id="3" name="Zaoblený obdĺžnik 4">
          <a:hlinkClick xmlns:r="http://schemas.openxmlformats.org/officeDocument/2006/relationships" r:id="rId1"/>
          <a:extLst>
            <a:ext uri="{FF2B5EF4-FFF2-40B4-BE49-F238E27FC236}">
              <a16:creationId xmlns:a16="http://schemas.microsoft.com/office/drawing/2014/main" id="{66E73906-F171-4B38-9FF5-2350A2200037}"/>
            </a:ext>
          </a:extLst>
        </xdr:cNvPr>
        <xdr:cNvSpPr/>
      </xdr:nvSpPr>
      <xdr:spPr>
        <a:xfrm>
          <a:off x="12296775" y="142875"/>
          <a:ext cx="0" cy="21695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2</xdr:col>
      <xdr:colOff>413904</xdr:colOff>
      <xdr:row>15</xdr:row>
      <xdr:rowOff>61768</xdr:rowOff>
    </xdr:from>
    <xdr:to>
      <xdr:col>5</xdr:col>
      <xdr:colOff>771814</xdr:colOff>
      <xdr:row>31</xdr:row>
      <xdr:rowOff>131040</xdr:rowOff>
    </xdr:to>
    <xdr:graphicFrame macro="">
      <xdr:nvGraphicFramePr>
        <xdr:cNvPr id="4" name="Graf 3">
          <a:extLst>
            <a:ext uri="{FF2B5EF4-FFF2-40B4-BE49-F238E27FC236}">
              <a16:creationId xmlns:a16="http://schemas.microsoft.com/office/drawing/2014/main" id="{9179DE64-818E-4FA5-9DB5-8BC63A7A0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487363</xdr:colOff>
      <xdr:row>3</xdr:row>
      <xdr:rowOff>23813</xdr:rowOff>
    </xdr:to>
    <xdr:sp macro="" textlink="">
      <xdr:nvSpPr>
        <xdr:cNvPr id="5" name="Rounded Rectangle 5_ContentButton">
          <a:hlinkClick xmlns:r="http://schemas.openxmlformats.org/officeDocument/2006/relationships" r:id="rId1"/>
          <a:extLst>
            <a:ext uri="{FF2B5EF4-FFF2-40B4-BE49-F238E27FC236}">
              <a16:creationId xmlns:a16="http://schemas.microsoft.com/office/drawing/2014/main" id="{91AAF018-2C55-4B43-BE96-DE47AA41A444}"/>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11</xdr:col>
      <xdr:colOff>504825</xdr:colOff>
      <xdr:row>15</xdr:row>
      <xdr:rowOff>85725</xdr:rowOff>
    </xdr:from>
    <xdr:to>
      <xdr:col>16</xdr:col>
      <xdr:colOff>549461</xdr:colOff>
      <xdr:row>32</xdr:row>
      <xdr:rowOff>121584</xdr:rowOff>
    </xdr:to>
    <xdr:graphicFrame macro="">
      <xdr:nvGraphicFramePr>
        <xdr:cNvPr id="7" name="Graf 6">
          <a:extLst>
            <a:ext uri="{FF2B5EF4-FFF2-40B4-BE49-F238E27FC236}">
              <a16:creationId xmlns:a16="http://schemas.microsoft.com/office/drawing/2014/main" id="{0C29A042-17F9-496D-98D6-525FCC2BA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1420813</xdr:colOff>
      <xdr:row>3</xdr:row>
      <xdr:rowOff>47625</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25EBCFE3-9207-4F6E-9ACB-F53A245DDE1E}"/>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1420813</xdr:colOff>
      <xdr:row>3</xdr:row>
      <xdr:rowOff>25884</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78F35758-B19A-4670-95E8-A4BAB0718788}"/>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544979</xdr:colOff>
      <xdr:row>9</xdr:row>
      <xdr:rowOff>28761</xdr:rowOff>
    </xdr:from>
    <xdr:to>
      <xdr:col>4</xdr:col>
      <xdr:colOff>736177</xdr:colOff>
      <xdr:row>24</xdr:row>
      <xdr:rowOff>20489</xdr:rowOff>
    </xdr:to>
    <xdr:graphicFrame macro="">
      <xdr:nvGraphicFramePr>
        <xdr:cNvPr id="2" name="Graf 1">
          <a:extLst>
            <a:ext uri="{FF2B5EF4-FFF2-40B4-BE49-F238E27FC236}">
              <a16:creationId xmlns:a16="http://schemas.microsoft.com/office/drawing/2014/main" id="{47941962-2EB2-48A7-9C26-18E480C0B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530412</xdr:colOff>
      <xdr:row>9</xdr:row>
      <xdr:rowOff>29883</xdr:rowOff>
    </xdr:from>
    <xdr:to>
      <xdr:col>9</xdr:col>
      <xdr:colOff>721610</xdr:colOff>
      <xdr:row>24</xdr:row>
      <xdr:rowOff>21611</xdr:rowOff>
    </xdr:to>
    <xdr:graphicFrame macro="">
      <xdr:nvGraphicFramePr>
        <xdr:cNvPr id="4" name="Graf 3">
          <a:extLst>
            <a:ext uri="{FF2B5EF4-FFF2-40B4-BE49-F238E27FC236}">
              <a16:creationId xmlns:a16="http://schemas.microsoft.com/office/drawing/2014/main" id="{9AE03B62-50FC-4671-A0EC-806C2CF78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838107</xdr:colOff>
      <xdr:row>2</xdr:row>
      <xdr:rowOff>121864</xdr:rowOff>
    </xdr:to>
    <xdr:sp macro="" textlink="">
      <xdr:nvSpPr>
        <xdr:cNvPr id="3" name="Rounded Rectangle 5_ContentButton">
          <a:hlinkClick xmlns:r="http://schemas.openxmlformats.org/officeDocument/2006/relationships" r:id="rId3"/>
          <a:extLst>
            <a:ext uri="{FF2B5EF4-FFF2-40B4-BE49-F238E27FC236}">
              <a16:creationId xmlns:a16="http://schemas.microsoft.com/office/drawing/2014/main" id="{6788C3FE-16E4-4A76-8541-7B7C4C581A46}"/>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0.35282</cdr:x>
      <cdr:y>0.27326</cdr:y>
    </cdr:from>
    <cdr:to>
      <cdr:x>0.94025</cdr:x>
      <cdr:y>0.2899</cdr:y>
    </cdr:to>
    <cdr:sp macro="" textlink="">
      <cdr:nvSpPr>
        <cdr:cNvPr id="2" name="Ľavá jednoduchá zátvorka 1">
          <a:extLst xmlns:a="http://schemas.openxmlformats.org/drawingml/2006/main">
            <a:ext uri="{FF2B5EF4-FFF2-40B4-BE49-F238E27FC236}">
              <a16:creationId xmlns:a16="http://schemas.microsoft.com/office/drawing/2014/main" id="{75428948-87BA-CD6D-43B6-667A8D7BD333}"/>
            </a:ext>
          </a:extLst>
        </cdr:cNvPr>
        <cdr:cNvSpPr/>
      </cdr:nvSpPr>
      <cdr:spPr>
        <a:xfrm xmlns:a="http://schemas.openxmlformats.org/drawingml/2006/main" rot="5400000">
          <a:off x="3069335" y="-641683"/>
          <a:ext cx="45085" cy="2809240"/>
        </a:xfrm>
        <a:prstGeom xmlns:a="http://schemas.openxmlformats.org/drawingml/2006/main" prst="leftBracket">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sk-SK"/>
        </a:p>
      </cdr:txBody>
    </cdr:sp>
  </cdr:relSizeAnchor>
  <cdr:relSizeAnchor xmlns:cdr="http://schemas.openxmlformats.org/drawingml/2006/chartDrawing">
    <cdr:from>
      <cdr:x>0.46422</cdr:x>
      <cdr:y>0.10639</cdr:y>
    </cdr:from>
    <cdr:to>
      <cdr:x>0.84265</cdr:x>
      <cdr:y>0.28286</cdr:y>
    </cdr:to>
    <cdr:sp macro="" textlink="">
      <cdr:nvSpPr>
        <cdr:cNvPr id="3" name="Textové pole 62">
          <a:extLst xmlns:a="http://schemas.openxmlformats.org/drawingml/2006/main">
            <a:ext uri="{FF2B5EF4-FFF2-40B4-BE49-F238E27FC236}">
              <a16:creationId xmlns:a16="http://schemas.microsoft.com/office/drawing/2014/main" id="{28DD0E17-FBB5-75E2-8720-0E28B7D55C76}"/>
            </a:ext>
          </a:extLst>
        </cdr:cNvPr>
        <cdr:cNvSpPr txBox="1"/>
      </cdr:nvSpPr>
      <cdr:spPr>
        <a:xfrm xmlns:a="http://schemas.openxmlformats.org/drawingml/2006/main">
          <a:off x="2220023" y="288274"/>
          <a:ext cx="1809750" cy="478155"/>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pPr algn="ctr"/>
          <a:r>
            <a:rPr lang="sk-SK" sz="800">
              <a:effectLst/>
              <a:latin typeface="Arial Narrow" panose="020B0606020202030204" pitchFamily="34" charset="0"/>
              <a:ea typeface="Times New Roman" panose="02020603050405020304" pitchFamily="18" charset="0"/>
              <a:cs typeface="Book Antiqua" panose="02040602050305030304" pitchFamily="18" charset="0"/>
            </a:rPr>
            <a:t>Rast podľa nových fiškálnych pravidiel EÚ (EGR) – predbežný prepočet</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0.35121</cdr:x>
      <cdr:y>0.26647</cdr:y>
    </cdr:from>
    <cdr:to>
      <cdr:x>0.93864</cdr:x>
      <cdr:y>0.28311</cdr:y>
    </cdr:to>
    <cdr:sp macro="" textlink="">
      <cdr:nvSpPr>
        <cdr:cNvPr id="2" name="Ľavá jednoduchá zátvorka 1">
          <a:extLst xmlns:a="http://schemas.openxmlformats.org/drawingml/2006/main">
            <a:ext uri="{FF2B5EF4-FFF2-40B4-BE49-F238E27FC236}">
              <a16:creationId xmlns:a16="http://schemas.microsoft.com/office/drawing/2014/main" id="{478FD2DA-2A64-01B4-8677-1CAA3E17C942}"/>
            </a:ext>
          </a:extLst>
        </cdr:cNvPr>
        <cdr:cNvSpPr/>
      </cdr:nvSpPr>
      <cdr:spPr>
        <a:xfrm xmlns:a="http://schemas.openxmlformats.org/drawingml/2006/main" rot="5400000">
          <a:off x="3061654" y="-660081"/>
          <a:ext cx="45085" cy="2809240"/>
        </a:xfrm>
        <a:prstGeom xmlns:a="http://schemas.openxmlformats.org/drawingml/2006/main" prst="leftBracket">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0.46262</cdr:x>
      <cdr:y>0.0996</cdr:y>
    </cdr:from>
    <cdr:to>
      <cdr:x>0.84105</cdr:x>
      <cdr:y>0.27607</cdr:y>
    </cdr:to>
    <cdr:sp macro="" textlink="">
      <cdr:nvSpPr>
        <cdr:cNvPr id="3" name="Textové pole 62">
          <a:extLst xmlns:a="http://schemas.openxmlformats.org/drawingml/2006/main">
            <a:ext uri="{FF2B5EF4-FFF2-40B4-BE49-F238E27FC236}">
              <a16:creationId xmlns:a16="http://schemas.microsoft.com/office/drawing/2014/main" id="{2E4F79CF-9A10-E0FE-5634-A8A7FA8DF2C8}"/>
            </a:ext>
          </a:extLst>
        </cdr:cNvPr>
        <cdr:cNvSpPr txBox="1"/>
      </cdr:nvSpPr>
      <cdr:spPr>
        <a:xfrm xmlns:a="http://schemas.openxmlformats.org/drawingml/2006/main">
          <a:off x="2212342" y="269876"/>
          <a:ext cx="1809750" cy="478155"/>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sk-SK" sz="800">
              <a:effectLst/>
              <a:latin typeface="Arial Narrow" panose="020B0606020202030204" pitchFamily="34" charset="0"/>
              <a:ea typeface="Times New Roman" panose="02020603050405020304" pitchFamily="18" charset="0"/>
              <a:cs typeface="Book Antiqua" panose="02040602050305030304" pitchFamily="18" charset="0"/>
            </a:rPr>
            <a:t>Growth under new EU fiscal rules (EGR) – preliminary estimate</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760803</xdr:colOff>
      <xdr:row>5</xdr:row>
      <xdr:rowOff>83868</xdr:rowOff>
    </xdr:from>
    <xdr:to>
      <xdr:col>5</xdr:col>
      <xdr:colOff>220203</xdr:colOff>
      <xdr:row>26</xdr:row>
      <xdr:rowOff>23963</xdr:rowOff>
    </xdr:to>
    <xdr:graphicFrame macro="">
      <xdr:nvGraphicFramePr>
        <xdr:cNvPr id="3" name="Graf 2">
          <a:extLst>
            <a:ext uri="{FF2B5EF4-FFF2-40B4-BE49-F238E27FC236}">
              <a16:creationId xmlns:a16="http://schemas.microsoft.com/office/drawing/2014/main" id="{680416E7-140A-4F67-A54F-700E0CA18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297016</xdr:colOff>
      <xdr:row>6</xdr:row>
      <xdr:rowOff>0</xdr:rowOff>
    </xdr:from>
    <xdr:to>
      <xdr:col>14</xdr:col>
      <xdr:colOff>48311</xdr:colOff>
      <xdr:row>26</xdr:row>
      <xdr:rowOff>88603</xdr:rowOff>
    </xdr:to>
    <xdr:graphicFrame macro="">
      <xdr:nvGraphicFramePr>
        <xdr:cNvPr id="5" name="Graf 4">
          <a:extLst>
            <a:ext uri="{FF2B5EF4-FFF2-40B4-BE49-F238E27FC236}">
              <a16:creationId xmlns:a16="http://schemas.microsoft.com/office/drawing/2014/main" id="{8BC3D727-7C95-4E13-8E59-388133B6B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1420813</xdr:colOff>
      <xdr:row>3</xdr:row>
      <xdr:rowOff>36346</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25D8463E-8AD5-44A3-837E-04AEE68445B3}"/>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41869</xdr:colOff>
      <xdr:row>28</xdr:row>
      <xdr:rowOff>153517</xdr:rowOff>
    </xdr:to>
    <xdr:graphicFrame macro="">
      <xdr:nvGraphicFramePr>
        <xdr:cNvPr id="3" name="Chart 3">
          <a:extLst>
            <a:ext uri="{FF2B5EF4-FFF2-40B4-BE49-F238E27FC236}">
              <a16:creationId xmlns:a16="http://schemas.microsoft.com/office/drawing/2014/main" id="{8AEC984A-A28F-4489-BD15-74CC4DD0B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14</xdr:row>
      <xdr:rowOff>0</xdr:rowOff>
    </xdr:from>
    <xdr:to>
      <xdr:col>12</xdr:col>
      <xdr:colOff>438745</xdr:colOff>
      <xdr:row>28</xdr:row>
      <xdr:rowOff>153517</xdr:rowOff>
    </xdr:to>
    <xdr:graphicFrame macro="">
      <xdr:nvGraphicFramePr>
        <xdr:cNvPr id="5" name="Chart 3">
          <a:extLst>
            <a:ext uri="{FF2B5EF4-FFF2-40B4-BE49-F238E27FC236}">
              <a16:creationId xmlns:a16="http://schemas.microsoft.com/office/drawing/2014/main" id="{C7F528C6-0E96-43A4-BBD2-44067236A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1420813</xdr:colOff>
      <xdr:row>2</xdr:row>
      <xdr:rowOff>166688</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150BC60E-F668-4B1B-8127-21D82D7E256F}"/>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0.77089</cdr:x>
      <cdr:y>0.29999</cdr:y>
    </cdr:from>
    <cdr:to>
      <cdr:x>0.78081</cdr:x>
      <cdr:y>0.41176</cdr:y>
    </cdr:to>
    <cdr:sp macro="" textlink="">
      <cdr:nvSpPr>
        <cdr:cNvPr id="2" name="Obojsmerná zvislá šípka 1"/>
        <cdr:cNvSpPr/>
      </cdr:nvSpPr>
      <cdr:spPr>
        <a:xfrm xmlns:a="http://schemas.openxmlformats.org/drawingml/2006/main">
          <a:off x="3551985" y="728635"/>
          <a:ext cx="45719" cy="271490"/>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sk-SK"/>
        </a:p>
      </cdr:txBody>
    </cdr:sp>
  </cdr:relSizeAnchor>
  <cdr:relSizeAnchor xmlns:cdr="http://schemas.openxmlformats.org/drawingml/2006/chartDrawing">
    <cdr:from>
      <cdr:x>0.9026</cdr:x>
      <cdr:y>0.2905</cdr:y>
    </cdr:from>
    <cdr:to>
      <cdr:x>0.9113</cdr:x>
      <cdr:y>0.50488</cdr:y>
    </cdr:to>
    <cdr:sp macro="" textlink="">
      <cdr:nvSpPr>
        <cdr:cNvPr id="3" name="Obojsmerná zvislá šípka 2"/>
        <cdr:cNvSpPr/>
      </cdr:nvSpPr>
      <cdr:spPr>
        <a:xfrm xmlns:a="http://schemas.openxmlformats.org/drawingml/2006/main">
          <a:off x="4158858" y="705580"/>
          <a:ext cx="40086" cy="520702"/>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0.6416</cdr:x>
      <cdr:y>0.26471</cdr:y>
    </cdr:from>
    <cdr:to>
      <cdr:x>0.65152</cdr:x>
      <cdr:y>0.30725</cdr:y>
    </cdr:to>
    <cdr:sp macro="" textlink="">
      <cdr:nvSpPr>
        <cdr:cNvPr id="4" name="Obojsmerná zvislá šípka 3"/>
        <cdr:cNvSpPr/>
      </cdr:nvSpPr>
      <cdr:spPr>
        <a:xfrm xmlns:a="http://schemas.openxmlformats.org/drawingml/2006/main">
          <a:off x="2956263" y="642937"/>
          <a:ext cx="45719" cy="103323"/>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0.71869</cdr:x>
      <cdr:y>0.06261</cdr:y>
    </cdr:from>
    <cdr:to>
      <cdr:x>0.90779</cdr:x>
      <cdr:y>0.29996</cdr:y>
    </cdr:to>
    <cdr:sp macro="" textlink="">
      <cdr:nvSpPr>
        <cdr:cNvPr id="5" name="Textové pole 297"/>
        <cdr:cNvSpPr txBox="1"/>
      </cdr:nvSpPr>
      <cdr:spPr bwMode="auto">
        <a:xfrm xmlns:a="http://schemas.openxmlformats.org/drawingml/2006/main" rot="5400000">
          <a:off x="2796671" y="86973"/>
          <a:ext cx="584029" cy="7182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p xmlns:a="http://schemas.openxmlformats.org/drawingml/2006/main">
          <a:pPr algn="ctr">
            <a:spcAft>
              <a:spcPts val="0"/>
            </a:spcAft>
          </a:pPr>
          <a:r>
            <a:rPr lang="sk-SK" sz="800" b="1">
              <a:solidFill>
                <a:srgbClr val="FF0000"/>
              </a:solidFill>
              <a:effectLst/>
              <a:latin typeface="Arial Narrow" panose="020B0606020202030204" pitchFamily="34" charset="0"/>
              <a:ea typeface="Times New Roman" panose="02020603050405020304" pitchFamily="18" charset="0"/>
              <a:cs typeface="Book Antiqua" panose="02040602050305030304" pitchFamily="18" charset="0"/>
            </a:rPr>
            <a:t>Potreba konsolidačných opatrení</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396792</xdr:colOff>
      <xdr:row>16</xdr:row>
      <xdr:rowOff>73912</xdr:rowOff>
    </xdr:from>
    <xdr:to>
      <xdr:col>12</xdr:col>
      <xdr:colOff>156404</xdr:colOff>
      <xdr:row>39</xdr:row>
      <xdr:rowOff>73269</xdr:rowOff>
    </xdr:to>
    <xdr:graphicFrame macro="">
      <xdr:nvGraphicFramePr>
        <xdr:cNvPr id="2" name="Graf 1">
          <a:extLst>
            <a:ext uri="{FF2B5EF4-FFF2-40B4-BE49-F238E27FC236}">
              <a16:creationId xmlns:a16="http://schemas.microsoft.com/office/drawing/2014/main" id="{5FBD5F43-56CE-41A4-AA83-C9B46A7AE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633302</xdr:colOff>
      <xdr:row>17</xdr:row>
      <xdr:rowOff>104878</xdr:rowOff>
    </xdr:from>
    <xdr:to>
      <xdr:col>26</xdr:col>
      <xdr:colOff>52854</xdr:colOff>
      <xdr:row>40</xdr:row>
      <xdr:rowOff>97260</xdr:rowOff>
    </xdr:to>
    <xdr:graphicFrame macro="">
      <xdr:nvGraphicFramePr>
        <xdr:cNvPr id="5" name="Graf 4">
          <a:extLst>
            <a:ext uri="{FF2B5EF4-FFF2-40B4-BE49-F238E27FC236}">
              <a16:creationId xmlns:a16="http://schemas.microsoft.com/office/drawing/2014/main" id="{7364346D-7CC4-4155-A0AE-60D7DF5C8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1420813</xdr:colOff>
      <xdr:row>3</xdr:row>
      <xdr:rowOff>34803</xdr:rowOff>
    </xdr:to>
    <xdr:sp macro="" textlink="">
      <xdr:nvSpPr>
        <xdr:cNvPr id="3" name="Rounded Rectangle 5_ContentButton">
          <a:hlinkClick xmlns:r="http://schemas.openxmlformats.org/officeDocument/2006/relationships" r:id="rId3"/>
          <a:extLst>
            <a:ext uri="{FF2B5EF4-FFF2-40B4-BE49-F238E27FC236}">
              <a16:creationId xmlns:a16="http://schemas.microsoft.com/office/drawing/2014/main" id="{559219ED-7FD6-4A67-BB10-13D27D968C23}"/>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1420813</xdr:colOff>
      <xdr:row>3</xdr:row>
      <xdr:rowOff>33338</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BD6BD58E-9E23-4E0F-B303-A4457DE28B3F}"/>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76200</xdr:colOff>
      <xdr:row>7</xdr:row>
      <xdr:rowOff>57151</xdr:rowOff>
    </xdr:from>
    <xdr:to>
      <xdr:col>12</xdr:col>
      <xdr:colOff>247649</xdr:colOff>
      <xdr:row>21</xdr:row>
      <xdr:rowOff>104775</xdr:rowOff>
    </xdr:to>
    <xdr:graphicFrame macro="">
      <xdr:nvGraphicFramePr>
        <xdr:cNvPr id="2" name="Graf 1">
          <a:extLst>
            <a:ext uri="{FF2B5EF4-FFF2-40B4-BE49-F238E27FC236}">
              <a16:creationId xmlns:a16="http://schemas.microsoft.com/office/drawing/2014/main" id="{E8AD3C46-3BC1-4D57-9A5E-FA86B8375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201613</xdr:colOff>
      <xdr:row>3</xdr:row>
      <xdr:rowOff>52388</xdr:rowOff>
    </xdr:to>
    <xdr:sp macro="" textlink="">
      <xdr:nvSpPr>
        <xdr:cNvPr id="4" name="Rounded Rectangle 5_ContentButton">
          <a:hlinkClick xmlns:r="http://schemas.openxmlformats.org/officeDocument/2006/relationships" r:id="rId2"/>
          <a:extLst>
            <a:ext uri="{FF2B5EF4-FFF2-40B4-BE49-F238E27FC236}">
              <a16:creationId xmlns:a16="http://schemas.microsoft.com/office/drawing/2014/main" id="{0960D965-138B-44DD-B364-1FEA126372B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6</xdr:col>
      <xdr:colOff>85725</xdr:colOff>
      <xdr:row>25</xdr:row>
      <xdr:rowOff>28575</xdr:rowOff>
    </xdr:from>
    <xdr:to>
      <xdr:col>12</xdr:col>
      <xdr:colOff>257174</xdr:colOff>
      <xdr:row>39</xdr:row>
      <xdr:rowOff>76199</xdr:rowOff>
    </xdr:to>
    <xdr:graphicFrame macro="">
      <xdr:nvGraphicFramePr>
        <xdr:cNvPr id="3" name="Graf 2">
          <a:extLst>
            <a:ext uri="{FF2B5EF4-FFF2-40B4-BE49-F238E27FC236}">
              <a16:creationId xmlns:a16="http://schemas.microsoft.com/office/drawing/2014/main" id="{7F59194D-3E00-4A20-B173-A689EE029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3</xdr:col>
      <xdr:colOff>28575</xdr:colOff>
      <xdr:row>8</xdr:row>
      <xdr:rowOff>23812</xdr:rowOff>
    </xdr:from>
    <xdr:to>
      <xdr:col>10</xdr:col>
      <xdr:colOff>466725</xdr:colOff>
      <xdr:row>22</xdr:row>
      <xdr:rowOff>95250</xdr:rowOff>
    </xdr:to>
    <xdr:graphicFrame macro="">
      <xdr:nvGraphicFramePr>
        <xdr:cNvPr id="2" name="Graf 1">
          <a:extLst>
            <a:ext uri="{FF2B5EF4-FFF2-40B4-BE49-F238E27FC236}">
              <a16:creationId xmlns:a16="http://schemas.microsoft.com/office/drawing/2014/main" id="{82590962-6F59-45AB-8DDA-850FC4CBD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201613</xdr:colOff>
      <xdr:row>3</xdr:row>
      <xdr:rowOff>33338</xdr:rowOff>
    </xdr:to>
    <xdr:sp macro="" textlink="">
      <xdr:nvSpPr>
        <xdr:cNvPr id="4" name="Rounded Rectangle 5_ContentButton">
          <a:hlinkClick xmlns:r="http://schemas.openxmlformats.org/officeDocument/2006/relationships" r:id="rId2"/>
          <a:extLst>
            <a:ext uri="{FF2B5EF4-FFF2-40B4-BE49-F238E27FC236}">
              <a16:creationId xmlns:a16="http://schemas.microsoft.com/office/drawing/2014/main" id="{24BF2DFD-FBA5-43C3-9B38-9015DE40EA17}"/>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468313</xdr:colOff>
      <xdr:row>3</xdr:row>
      <xdr:rowOff>4763</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9EE47767-D99A-467E-8392-21014998B6C6}"/>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811213</xdr:colOff>
      <xdr:row>2</xdr:row>
      <xdr:rowOff>166688</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D3088F63-CEC4-4F3D-B938-5A75604333E2}"/>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811213</xdr:colOff>
      <xdr:row>2</xdr:row>
      <xdr:rowOff>166688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D41FC3DC-1157-4B80-A0E1-8EDB43236257}"/>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477838</xdr:colOff>
      <xdr:row>3</xdr:row>
      <xdr:rowOff>14288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C0CC5952-22CE-4991-9C77-4824E108BFD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107577</xdr:colOff>
      <xdr:row>25</xdr:row>
      <xdr:rowOff>152400</xdr:rowOff>
    </xdr:to>
    <xdr:graphicFrame macro="">
      <xdr:nvGraphicFramePr>
        <xdr:cNvPr id="2" name="Graf 1">
          <a:extLst>
            <a:ext uri="{FF2B5EF4-FFF2-40B4-BE49-F238E27FC236}">
              <a16:creationId xmlns:a16="http://schemas.microsoft.com/office/drawing/2014/main" id="{66EDF3BF-CF72-45D3-8181-5D3FE0D83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933450</xdr:colOff>
      <xdr:row>28</xdr:row>
      <xdr:rowOff>57150</xdr:rowOff>
    </xdr:from>
    <xdr:to>
      <xdr:col>10</xdr:col>
      <xdr:colOff>288552</xdr:colOff>
      <xdr:row>47</xdr:row>
      <xdr:rowOff>122706</xdr:rowOff>
    </xdr:to>
    <xdr:graphicFrame macro="">
      <xdr:nvGraphicFramePr>
        <xdr:cNvPr id="3" name="Graf 2">
          <a:extLst>
            <a:ext uri="{FF2B5EF4-FFF2-40B4-BE49-F238E27FC236}">
              <a16:creationId xmlns:a16="http://schemas.microsoft.com/office/drawing/2014/main" id="{F0C55DF0-6B40-4E08-AB0C-3F046A90C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477838</xdr:colOff>
      <xdr:row>3</xdr:row>
      <xdr:rowOff>14288</xdr:rowOff>
    </xdr:to>
    <xdr:sp macro="" textlink="">
      <xdr:nvSpPr>
        <xdr:cNvPr id="5" name="Rounded Rectangle 5_ContentButton">
          <a:hlinkClick xmlns:r="http://schemas.openxmlformats.org/officeDocument/2006/relationships" r:id="rId3"/>
          <a:extLst>
            <a:ext uri="{FF2B5EF4-FFF2-40B4-BE49-F238E27FC236}">
              <a16:creationId xmlns:a16="http://schemas.microsoft.com/office/drawing/2014/main" id="{1E482A56-F71B-44DD-A068-DF34253C1080}"/>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811213</xdr:colOff>
      <xdr:row>2</xdr:row>
      <xdr:rowOff>166688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29753C4D-B9F9-4DC5-BB21-B8B5087E5FD4}"/>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0.77089</cdr:x>
      <cdr:y>0.29999</cdr:y>
    </cdr:from>
    <cdr:to>
      <cdr:x>0.78081</cdr:x>
      <cdr:y>0.41176</cdr:y>
    </cdr:to>
    <cdr:sp macro="" textlink="">
      <cdr:nvSpPr>
        <cdr:cNvPr id="2" name="Obojsmerná zvislá šípka 1"/>
        <cdr:cNvSpPr/>
      </cdr:nvSpPr>
      <cdr:spPr>
        <a:xfrm xmlns:a="http://schemas.openxmlformats.org/drawingml/2006/main">
          <a:off x="3551985" y="728635"/>
          <a:ext cx="45719" cy="271490"/>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sk-SK"/>
        </a:p>
      </cdr:txBody>
    </cdr:sp>
  </cdr:relSizeAnchor>
  <cdr:relSizeAnchor xmlns:cdr="http://schemas.openxmlformats.org/drawingml/2006/chartDrawing">
    <cdr:from>
      <cdr:x>0.9026</cdr:x>
      <cdr:y>0.2905</cdr:y>
    </cdr:from>
    <cdr:to>
      <cdr:x>0.9113</cdr:x>
      <cdr:y>0.50488</cdr:y>
    </cdr:to>
    <cdr:sp macro="" textlink="">
      <cdr:nvSpPr>
        <cdr:cNvPr id="3" name="Obojsmerná zvislá šípka 2"/>
        <cdr:cNvSpPr/>
      </cdr:nvSpPr>
      <cdr:spPr>
        <a:xfrm xmlns:a="http://schemas.openxmlformats.org/drawingml/2006/main">
          <a:off x="4158858" y="705580"/>
          <a:ext cx="40086" cy="520702"/>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0.6416</cdr:x>
      <cdr:y>0.26471</cdr:y>
    </cdr:from>
    <cdr:to>
      <cdr:x>0.65152</cdr:x>
      <cdr:y>0.30725</cdr:y>
    </cdr:to>
    <cdr:sp macro="" textlink="">
      <cdr:nvSpPr>
        <cdr:cNvPr id="4" name="Obojsmerná zvislá šípka 3"/>
        <cdr:cNvSpPr/>
      </cdr:nvSpPr>
      <cdr:spPr>
        <a:xfrm xmlns:a="http://schemas.openxmlformats.org/drawingml/2006/main">
          <a:off x="2956263" y="642937"/>
          <a:ext cx="45719" cy="103323"/>
        </a:xfrm>
        <a:prstGeom xmlns:a="http://schemas.openxmlformats.org/drawingml/2006/main" prst="upDownArrow">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1420813</xdr:colOff>
      <xdr:row>3</xdr:row>
      <xdr:rowOff>33338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24A578BF-A185-4764-9205-5F170AE901E0}"/>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801688</xdr:colOff>
      <xdr:row>3</xdr:row>
      <xdr:rowOff>33338</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2B317435-ABDA-48D9-AF0F-647745B67671}"/>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849313</xdr:colOff>
      <xdr:row>3</xdr:row>
      <xdr:rowOff>33338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C3681829-85C2-42E8-B035-7B14D894AA2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801688</xdr:colOff>
      <xdr:row>3</xdr:row>
      <xdr:rowOff>90488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F4D02A7A-4489-45F0-89C3-BE00A1AE3490}"/>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801688</xdr:colOff>
      <xdr:row>3</xdr:row>
      <xdr:rowOff>33338</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EA8A9DEE-DEA2-41F5-872F-0FE37068277D}"/>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18</xdr:row>
      <xdr:rowOff>175260</xdr:rowOff>
    </xdr:from>
    <xdr:to>
      <xdr:col>7</xdr:col>
      <xdr:colOff>60960</xdr:colOff>
      <xdr:row>33</xdr:row>
      <xdr:rowOff>53340</xdr:rowOff>
    </xdr:to>
    <xdr:graphicFrame macro="">
      <xdr:nvGraphicFramePr>
        <xdr:cNvPr id="2" name="Graf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594360</xdr:colOff>
      <xdr:row>19</xdr:row>
      <xdr:rowOff>0</xdr:rowOff>
    </xdr:from>
    <xdr:to>
      <xdr:col>15</xdr:col>
      <xdr:colOff>289560</xdr:colOff>
      <xdr:row>34</xdr:row>
      <xdr:rowOff>0</xdr:rowOff>
    </xdr:to>
    <xdr:graphicFrame macro="">
      <xdr:nvGraphicFramePr>
        <xdr:cNvPr id="3" name="Graf 2">
          <a:extLst>
            <a:ext uri="{FF2B5EF4-FFF2-40B4-BE49-F238E27FC236}">
              <a16:creationId xmlns:a16="http://schemas.microsoft.com/office/drawing/2014/main" id="{00000000-0008-0000-2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61383</xdr:rowOff>
    </xdr:to>
    <xdr:sp macro="" textlink="">
      <xdr:nvSpPr>
        <xdr:cNvPr id="5" name="Zaoblený obdĺžnik 4">
          <a:hlinkClick xmlns:r="http://schemas.openxmlformats.org/officeDocument/2006/relationships" r:id="rId3"/>
          <a:extLst>
            <a:ext uri="{FF2B5EF4-FFF2-40B4-BE49-F238E27FC236}">
              <a16:creationId xmlns:a16="http://schemas.microsoft.com/office/drawing/2014/main" id="{00000000-0008-0000-2D00-000005000000}"/>
            </a:ext>
          </a:extLst>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220132</xdr:colOff>
      <xdr:row>11</xdr:row>
      <xdr:rowOff>135646</xdr:rowOff>
    </xdr:from>
    <xdr:to>
      <xdr:col>26</xdr:col>
      <xdr:colOff>133350</xdr:colOff>
      <xdr:row>27</xdr:row>
      <xdr:rowOff>9525</xdr:rowOff>
    </xdr:to>
    <xdr:grpSp>
      <xdr:nvGrpSpPr>
        <xdr:cNvPr id="2" name="Skupina 1">
          <a:extLst>
            <a:ext uri="{FF2B5EF4-FFF2-40B4-BE49-F238E27FC236}">
              <a16:creationId xmlns:a16="http://schemas.microsoft.com/office/drawing/2014/main" id="{00000000-0008-0000-2E00-000002000000}"/>
            </a:ext>
          </a:extLst>
        </xdr:cNvPr>
        <xdr:cNvGrpSpPr/>
      </xdr:nvGrpSpPr>
      <xdr:grpSpPr>
        <a:xfrm>
          <a:off x="14285382" y="2231146"/>
          <a:ext cx="4284135" cy="2921879"/>
          <a:chOff x="24643417" y="6637721"/>
          <a:chExt cx="3867152" cy="2957503"/>
        </a:xfrm>
      </xdr:grpSpPr>
      <xdr:graphicFrame macro="">
        <xdr:nvGraphicFramePr>
          <xdr:cNvPr id="3" name="Chart 1">
            <a:extLst>
              <a:ext uri="{FF2B5EF4-FFF2-40B4-BE49-F238E27FC236}">
                <a16:creationId xmlns:a16="http://schemas.microsoft.com/office/drawing/2014/main" id="{00000000-0008-0000-2E00-000003000000}"/>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1">
            <a:extLst>
              <a:ext uri="{FF2B5EF4-FFF2-40B4-BE49-F238E27FC236}">
                <a16:creationId xmlns:a16="http://schemas.microsoft.com/office/drawing/2014/main" id="{00000000-0008-0000-2E00-000004000000}"/>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19</xdr:col>
      <xdr:colOff>381000</xdr:colOff>
      <xdr:row>29</xdr:row>
      <xdr:rowOff>137583</xdr:rowOff>
    </xdr:from>
    <xdr:to>
      <xdr:col>26</xdr:col>
      <xdr:colOff>294218</xdr:colOff>
      <xdr:row>45</xdr:row>
      <xdr:rowOff>11462</xdr:rowOff>
    </xdr:to>
    <xdr:grpSp>
      <xdr:nvGrpSpPr>
        <xdr:cNvPr id="8" name="Skupina 7">
          <a:extLst>
            <a:ext uri="{FF2B5EF4-FFF2-40B4-BE49-F238E27FC236}">
              <a16:creationId xmlns:a16="http://schemas.microsoft.com/office/drawing/2014/main" id="{00000000-0008-0000-2E00-000008000000}"/>
            </a:ext>
          </a:extLst>
        </xdr:cNvPr>
        <xdr:cNvGrpSpPr/>
      </xdr:nvGrpSpPr>
      <xdr:grpSpPr>
        <a:xfrm>
          <a:off x="14446250" y="5662083"/>
          <a:ext cx="4284135" cy="2921879"/>
          <a:chOff x="24643417" y="6637721"/>
          <a:chExt cx="3867152" cy="2957503"/>
        </a:xfrm>
      </xdr:grpSpPr>
      <xdr:graphicFrame macro="">
        <xdr:nvGraphicFramePr>
          <xdr:cNvPr id="9" name="Chart 1">
            <a:extLst>
              <a:ext uri="{FF2B5EF4-FFF2-40B4-BE49-F238E27FC236}">
                <a16:creationId xmlns:a16="http://schemas.microsoft.com/office/drawing/2014/main" id="{00000000-0008-0000-2E00-000009000000}"/>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1">
            <a:extLst>
              <a:ext uri="{FF2B5EF4-FFF2-40B4-BE49-F238E27FC236}">
                <a16:creationId xmlns:a16="http://schemas.microsoft.com/office/drawing/2014/main" id="{00000000-0008-0000-2E00-00000A000000}"/>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7.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48.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49.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5.xml><?xml version="1.0" encoding="utf-8"?>
<xdr:wsDr xmlns:xdr="http://schemas.openxmlformats.org/drawingml/2006/spreadsheetDrawing" xmlns:a="http://schemas.openxmlformats.org/drawingml/2006/main">
  <xdr:twoCellAnchor>
    <xdr:from>
      <xdr:col>2</xdr:col>
      <xdr:colOff>523875</xdr:colOff>
      <xdr:row>2</xdr:row>
      <xdr:rowOff>57150</xdr:rowOff>
    </xdr:from>
    <xdr:to>
      <xdr:col>5</xdr:col>
      <xdr:colOff>95250</xdr:colOff>
      <xdr:row>13</xdr:row>
      <xdr:rowOff>85725</xdr:rowOff>
    </xdr:to>
    <xdr:graphicFrame macro="">
      <xdr:nvGraphicFramePr>
        <xdr:cNvPr id="2" name="Graf 1">
          <a:extLst>
            <a:ext uri="{FF2B5EF4-FFF2-40B4-BE49-F238E27FC236}">
              <a16:creationId xmlns:a16="http://schemas.microsoft.com/office/drawing/2014/main" id="{61346EBE-9F91-4832-8CC1-45CACDFDA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523875</xdr:colOff>
      <xdr:row>21</xdr:row>
      <xdr:rowOff>57150</xdr:rowOff>
    </xdr:from>
    <xdr:to>
      <xdr:col>5</xdr:col>
      <xdr:colOff>95250</xdr:colOff>
      <xdr:row>32</xdr:row>
      <xdr:rowOff>85725</xdr:rowOff>
    </xdr:to>
    <xdr:graphicFrame macro="">
      <xdr:nvGraphicFramePr>
        <xdr:cNvPr id="3" name="Graf 2">
          <a:extLst>
            <a:ext uri="{FF2B5EF4-FFF2-40B4-BE49-F238E27FC236}">
              <a16:creationId xmlns:a16="http://schemas.microsoft.com/office/drawing/2014/main" id="{FAEC0048-3687-4715-A160-30037FA2C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173904</xdr:colOff>
      <xdr:row>2</xdr:row>
      <xdr:rowOff>36802</xdr:rowOff>
    </xdr:to>
    <xdr:sp macro="" textlink="">
      <xdr:nvSpPr>
        <xdr:cNvPr id="6" name="Rounded Rectangle 5_ContentButton">
          <a:hlinkClick xmlns:r="http://schemas.openxmlformats.org/officeDocument/2006/relationships" r:id="rId3"/>
          <a:extLst>
            <a:ext uri="{FF2B5EF4-FFF2-40B4-BE49-F238E27FC236}">
              <a16:creationId xmlns:a16="http://schemas.microsoft.com/office/drawing/2014/main" id="{EC48E7E8-357B-468B-A82B-7BF5133655D7}"/>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50.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xml><?xml version="1.0" encoding="utf-8"?>
<xdr:wsDr xmlns:xdr="http://schemas.openxmlformats.org/drawingml/2006/spreadsheetDrawing" xmlns:a="http://schemas.openxmlformats.org/drawingml/2006/main">
  <xdr:twoCellAnchor>
    <xdr:from>
      <xdr:col>1</xdr:col>
      <xdr:colOff>616089</xdr:colOff>
      <xdr:row>3</xdr:row>
      <xdr:rowOff>115185</xdr:rowOff>
    </xdr:from>
    <xdr:to>
      <xdr:col>7</xdr:col>
      <xdr:colOff>16668</xdr:colOff>
      <xdr:row>19</xdr:row>
      <xdr:rowOff>99216</xdr:rowOff>
    </xdr:to>
    <xdr:graphicFrame macro="">
      <xdr:nvGraphicFramePr>
        <xdr:cNvPr id="2" name="Graf 1">
          <a:extLst>
            <a:ext uri="{FF2B5EF4-FFF2-40B4-BE49-F238E27FC236}">
              <a16:creationId xmlns:a16="http://schemas.microsoft.com/office/drawing/2014/main" id="{3F2F4379-1781-4DEC-9BE3-4BD52D548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785812</xdr:colOff>
      <xdr:row>30</xdr:row>
      <xdr:rowOff>81477</xdr:rowOff>
    </xdr:from>
    <xdr:to>
      <xdr:col>6</xdr:col>
      <xdr:colOff>523875</xdr:colOff>
      <xdr:row>46</xdr:row>
      <xdr:rowOff>35718</xdr:rowOff>
    </xdr:to>
    <xdr:graphicFrame macro="">
      <xdr:nvGraphicFramePr>
        <xdr:cNvPr id="3" name="Graf 2">
          <a:extLst>
            <a:ext uri="{FF2B5EF4-FFF2-40B4-BE49-F238E27FC236}">
              <a16:creationId xmlns:a16="http://schemas.microsoft.com/office/drawing/2014/main" id="{103E83A3-0CEF-4B7D-8605-05E7BB5A0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801688</xdr:colOff>
      <xdr:row>3</xdr:row>
      <xdr:rowOff>23813</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18CC6B3D-7B4F-4BD0-AA25-F644A9A1CD3F}"/>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194987</xdr:colOff>
      <xdr:row>3</xdr:row>
      <xdr:rowOff>1036</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EE6C1886-9197-4F3E-808E-96DDF732417C}"/>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542925</xdr:colOff>
      <xdr:row>2</xdr:row>
      <xdr:rowOff>76201</xdr:rowOff>
    </xdr:from>
    <xdr:to>
      <xdr:col>5</xdr:col>
      <xdr:colOff>457200</xdr:colOff>
      <xdr:row>13</xdr:row>
      <xdr:rowOff>152401</xdr:rowOff>
    </xdr:to>
    <xdr:graphicFrame macro="">
      <xdr:nvGraphicFramePr>
        <xdr:cNvPr id="3" name="Graf 2">
          <a:extLst>
            <a:ext uri="{FF2B5EF4-FFF2-40B4-BE49-F238E27FC236}">
              <a16:creationId xmlns:a16="http://schemas.microsoft.com/office/drawing/2014/main" id="{C7230B26-C81A-4A02-BCCE-F2DAAEB8F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558440</xdr:colOff>
      <xdr:row>21</xdr:row>
      <xdr:rowOff>98658</xdr:rowOff>
    </xdr:from>
    <xdr:to>
      <xdr:col>5</xdr:col>
      <xdr:colOff>472715</xdr:colOff>
      <xdr:row>33</xdr:row>
      <xdr:rowOff>1677</xdr:rowOff>
    </xdr:to>
    <xdr:graphicFrame macro="">
      <xdr:nvGraphicFramePr>
        <xdr:cNvPr id="6" name="Graf 5">
          <a:extLst>
            <a:ext uri="{FF2B5EF4-FFF2-40B4-BE49-F238E27FC236}">
              <a16:creationId xmlns:a16="http://schemas.microsoft.com/office/drawing/2014/main" id="{CB827654-719D-4E3F-8987-C4FEB725E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187247</xdr:colOff>
      <xdr:row>2</xdr:row>
      <xdr:rowOff>40208</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5894D619-630D-478D-AC4B-85124FB8A2B9}"/>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7098</xdr:colOff>
      <xdr:row>4</xdr:row>
      <xdr:rowOff>121958</xdr:rowOff>
    </xdr:from>
    <xdr:to>
      <xdr:col>3</xdr:col>
      <xdr:colOff>1046630</xdr:colOff>
      <xdr:row>16</xdr:row>
      <xdr:rowOff>164727</xdr:rowOff>
    </xdr:to>
    <xdr:graphicFrame macro="">
      <xdr:nvGraphicFramePr>
        <xdr:cNvPr id="8" name="Graf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20</xdr:row>
      <xdr:rowOff>0</xdr:rowOff>
    </xdr:from>
    <xdr:to>
      <xdr:col>3</xdr:col>
      <xdr:colOff>1181099</xdr:colOff>
      <xdr:row>32</xdr:row>
      <xdr:rowOff>49306</xdr:rowOff>
    </xdr:to>
    <xdr:graphicFrame macro="">
      <xdr:nvGraphicFramePr>
        <xdr:cNvPr id="10" name="Graf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182563</xdr:colOff>
      <xdr:row>3</xdr:row>
      <xdr:rowOff>33338</xdr:rowOff>
    </xdr:to>
    <xdr:sp macro="" textlink="">
      <xdr:nvSpPr>
        <xdr:cNvPr id="3" name="Rounded Rectangle 5_ContentButton">
          <a:hlinkClick xmlns:r="http://schemas.openxmlformats.org/officeDocument/2006/relationships" r:id="rId3"/>
          <a:extLst>
            <a:ext uri="{FF2B5EF4-FFF2-40B4-BE49-F238E27FC236}">
              <a16:creationId xmlns:a16="http://schemas.microsoft.com/office/drawing/2014/main" id="{DA815B80-7659-405F-8024-7D4E2D98BD54}"/>
            </a:ext>
          </a:extLst>
        </xdr:cNvPr>
        <xdr:cNvSpPr/>
      </xdr:nvSpPr>
      <xdr:spPr>
        <a:xfrm>
          <a:off x="0" y="0"/>
          <a:ext cx="1420813" cy="547688"/>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ocuments%20and%20Settings/PANTOLIN/My%20Local%20Documents/Slovenia/Wages_employ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havlat\AppData\Local\Microsoft\Windows\Temporary%20Internet%20Files\Content.Outlook\RKZTYI1L\K&#352;D%2014_16erik_final_dlh_201303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havlat/AppData/Local/Microsoft/Windows/Temporary%20Internet%20Files/Content.Outlook/RKZTYI1L/K&#352;D%2014_16erik_final_dlh_2013030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IFP_NEW\2_FISKAL\04_Modely\02_Dlh%20VS\01%20-%20Prognoza\K&#352;D%2019_21_08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FP_NEW/2_FISKAL/04_Modely/02_Dlh%20VS/01%20-%20Prognoza/K&#352;D%2019_21_08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Slovenia\SV%20MONITORa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AL\CZYWP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IFP_NEW\2_FISKAL\05_Dlh\11%20-%20DSA\DSA_2026_0610_DBP_V2.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IFP_NEW/2_FISKAL/05_Dlh/11%20-%20DSA/DSA_2026_0610_DBP_V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WIN\Temporary%20Internet%20Files\OLKE156\Money\Monetary%20Conditions\mcichart_core_inf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DBP201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FK_maj_2016_22012016_preliminary_PJ_scenar%2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IFP_NEW\2_FISKAL\04_Modely\01_Konsolidacne%20usilie%20a%20fiskalny%20impulz\Strukturalne_saldo_MODEL_FK_maj_2016_22012016_preliminary_PJ_scenar%20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SVN\BOP\REER%20and%20competitiveness\Competitivenes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FIS\M-T%20fiscal%20June10%2020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1/Tabu&#318;ky/PS_2021_Tabulky_Komplet.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IFP_NEW\1_DANE\1_5_Vybor\EDV\2019_zasadnutia\DV_2019_02\1-PROGNOZA\Prispevky_k_prognoze_201902_medzirocne_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IFP_NEW/1_DANE/1_5_Vybor/EDV/2019_zasadnutia/DV_2019_02/1-PROGNOZA/Prispevky_k_prognoze_201902_medzirocne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IFP_NEW\5_MATERIALY\5_3_Strategicke_materialy\Navrh%20rozpoctoveho%20planu%20DBP\2017\Dane\Prispevky_k_prognoze_RVS_vs_201709_pre_DBP.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17/Dane/Prispevky_k_prognoze_RVS_vs_201709_pre_DBP.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O2\MKD\REP\TABLES\red98\Mk-red9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jkubala\AppData\Roaming\Microsoft\Excel\K&#352;D%2019_21%20aktualny_DBP%20(version%202).xlsb"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IFP_NEW\2_FISKAL\05_Dlh\01%20-%20Prognoza\2022\DLH_Model_2022_PS_2022.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FP_NEW/2_FISKAL/05_Dlh/01%20-%20Prognoza/2022/DLH_Model_2022_PS_2022.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dtzanninis\My%20Local%20Documents\Slovenia\CZE%20--%20Main%20Fiscal%20File.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Users\aplevka\Desktop\graf.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4/Vstupy/NFPE_2024.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jbukovina\Desktop\NIRP_master_20200922_dat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 val="my_table"/>
      <sheetName val="Assu__summary"/>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Wage_Data"/>
      <sheetName val="Wages_by_sector"/>
      <sheetName val="Priv_S_wages"/>
      <sheetName val="Pub_S_wages"/>
      <sheetName val="Wages_Manuf_"/>
      <sheetName val="Real_wages"/>
      <sheetName val="Real_wages_by_sector"/>
      <sheetName val="Employment_Data_Sectors_(wages)"/>
      <sheetName val="Employment_data_by_sectors"/>
      <sheetName val="Employment_Full_time_equivalent"/>
      <sheetName val="Employment_data"/>
      <sheetName val="Total_Employment"/>
      <sheetName val="Employment_public_services"/>
      <sheetName val="Employment_table"/>
      <sheetName val="Wages_and_Consumption"/>
      <sheetName val="Wages_and_tax_revenu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_81"/>
      <sheetName val="[MFLOW96.XLS]_WIN_TEMP_MFLOW9_2"/>
      <sheetName val="[MFLOW96.XLS]_WIN_TEMP_MFLOW9_3"/>
      <sheetName val="[MFLOW96.XLS]_WIN_TEMP_MFLOW9_4"/>
      <sheetName val="[MFLOW96.XLS]_WIN_TEMP_MFLOW9_5"/>
      <sheetName val="[MFLOW96.XLS]\WIN\TEMP\MFLOW96."/>
      <sheetName val="[MFLOW96.XLS]_WIN_TEMP_MFLOW9_6"/>
      <sheetName val="[MFLOW96.XLS]_WIN_TEMP_MFLOW_25"/>
      <sheetName val="[MFLOW96.XLS]_WIN_TEMP_MFLOW9_7"/>
      <sheetName val="[MFLOW96.XLS]_WIN_TEMP_MFLOW9_8"/>
      <sheetName val="[MFLOW96.XLS]_WIN_TEMP_MFLOW9_9"/>
      <sheetName val="[MFLOW96.XLS]_WIN_TEMP_MFLOW_10"/>
      <sheetName val="[MFLOW96.XLS]_WIN_TEMP_MFLOW_11"/>
      <sheetName val="[MFLOW96.XLS]_WIN_TEMP_MFLOW_13"/>
      <sheetName val="[MFLOW96.XLS]_WIN_TEMP_MFLOW_12"/>
      <sheetName val="[MFLOW96.XLS]_WIN_TEMP_MFLOW_16"/>
      <sheetName val="[MFLOW96.XLS]_WIN_TEMP_MFLOW_14"/>
      <sheetName val="[MFLOW96.XLS]_WIN_TEMP_MFLOW_15"/>
      <sheetName val="[MFLOW96.XLS]_WIN_TEMP_MFLOW_17"/>
      <sheetName val="[MFLOW96.XLS]_WIN_TEMP_MFLOW_20"/>
      <sheetName val="[MFLOW96.XLS]_WIN_TEMP_MFLOW_18"/>
      <sheetName val="[MFLOW96.XLS]_WIN_TEMP_MFLOW_19"/>
      <sheetName val="[MFLOW96.XLS]_WIN_TEMP_MFLOW_21"/>
      <sheetName val="[MFLOW96.XLS]_WIN_TEMP_MFLOW_22"/>
      <sheetName val="[MFLOW96.XLS]_WIN_TEMP_MFLOW_23"/>
      <sheetName val="[MFLOW96.XLS]_WIN_TEMP_MFLOW_24"/>
      <sheetName val="[MFLOW96.XLS]_WIN_TEMP_MFLOW_26"/>
      <sheetName val="[MFLOW96.XLS]_WIN_TEMP_MFLOW_27"/>
      <sheetName val="[MFLOW96.XLS]_WIN_TEMP_MFLOW_28"/>
      <sheetName val="[MFLOW96.XLS]_WIN_TEMP_MFLOW_29"/>
      <sheetName val="[MFLOW96.XLS]_WIN_TEMP_MFLOW_31"/>
      <sheetName val="[MFLOW96.XLS]_WIN_TEMP_MFLOW_30"/>
      <sheetName val="[MFLOW96.XLS]_WIN_TEMP_MFLOW_32"/>
      <sheetName val="[MFLOW96.XLS]_WIN_TEMP_MFLOW_33"/>
      <sheetName val="[MFLOW96.XLS]_WIN_TEMP_MFLOW_34"/>
      <sheetName val="[MFLOW96.XLS]_WIN_TEMP_MFLOW_37"/>
      <sheetName val="[MFLOW96.XLS]_WIN_TEMP_MFLOW_35"/>
      <sheetName val="[MFLOW96.XLS]_WIN_TEMP_MFLOW_36"/>
      <sheetName val="[MFLOW96.XLS]_WIN_TEMP_MFLOW_39"/>
      <sheetName val="[MFLOW96.XLS]_WIN_TEMP_MFLOW_38"/>
      <sheetName val="[MFLOW96.XLS]_WIN_TEMP_MFLOW_40"/>
      <sheetName val="[MFLOW96.XLS]_WIN_TEMP_MFLOW_41"/>
      <sheetName val="[MFLOW96.XLS]_WIN_TEMP_MFLOW_42"/>
      <sheetName val="[MFLOW96.XLS]_WIN_TEMP_MFLOW_45"/>
      <sheetName val="[MFLOW96.XLS]_WIN_TEMP_MFLOW_43"/>
      <sheetName val="[MFLOW96.XLS]_WIN_TEMP_MFLOW_44"/>
      <sheetName val="[MFLOW96.XLS]_WIN_TEMP_MFLOW_46"/>
      <sheetName val="[MFLOW96.XLS]_WIN_TEMP_MFLOW_53"/>
      <sheetName val="[MFLOW96.XLS]_WIN_TEMP_MFLOW_49"/>
      <sheetName val="[MFLOW96.XLS]_WIN_TEMP_MFLOW_47"/>
      <sheetName val="[MFLOW96.XLS]_WIN_TEMP_MFLOW_48"/>
      <sheetName val="[MFLOW96.XLS]_WIN_TEMP_MFLOW_50"/>
      <sheetName val="[MFLOW96.XLS]_WIN_TEMP_MFLOW_51"/>
      <sheetName val="[MFLOW96.XLS]_WIN_TEMP_MFLOW_52"/>
      <sheetName val="[MFLOW96.XLS]_WIN_TEMP_MFLOW_54"/>
      <sheetName val="[MFLOW96.XLS]_WIN_TEMP_MFLOW_55"/>
      <sheetName val="[MFLOW96.XLS]_WIN_TEMP_MFLOW_56"/>
      <sheetName val="[MFLOW96.XLS]_WIN_TEMP_MFLOW_57"/>
      <sheetName val="[MFLOW96.XLS]_WIN_TEMP_MFLOW_58"/>
      <sheetName val="[MFLOW96.XLS]_WIN_TEMP_MFLOW_59"/>
      <sheetName val="[MFLOW96.XLS]_WIN_TEMP_MFLOW_63"/>
      <sheetName val="[MFLOW96.XLS]_WIN_TEMP_MFLOW_61"/>
      <sheetName val="[MFLOW96.XLS]_WIN_TEMP_MFLOW_60"/>
      <sheetName val="[MFLOW96.XLS]_WIN_TEMP_MFLOW_62"/>
      <sheetName val="[MFLOW96.XLS]_WIN_TEMP_MFLOW_64"/>
      <sheetName val="[MFLOW96.XLS]_WIN_TEMP_MFLOW_65"/>
      <sheetName val="[MFLOW96.XLS]_WIN_TEMP_MFLOW_66"/>
      <sheetName val="[MFLOW96.XLS]_WIN_TEMP_MFLOW_68"/>
      <sheetName val="[MFLOW96.XLS]_WIN_TEMP_MFLOW_67"/>
      <sheetName val="[MFLOW96.XLS]_WIN_TEMP_MFLOW_69"/>
      <sheetName val="[MFLOW96.XLS]_WIN_TEMP_MFLOW_70"/>
      <sheetName val="[MFLOW96.XLS]_WIN_TEMP_MFLOW_72"/>
      <sheetName val="[MFLOW96.XLS]_WIN_TEMP_MFLOW_71"/>
      <sheetName val="[MFLOW96.XLS]_WIN_TEMP_MFLOW_74"/>
      <sheetName val="[MFLOW96.XLS]_WIN_TEMP_MFLOW_73"/>
      <sheetName val="[MFLOW96.XLS]_WIN_TEMP_MFLOW_75"/>
      <sheetName val="[MFLOW96.XLS]_WIN_TEMP_MFLOW_76"/>
      <sheetName val="[MFLOW96.XLS]_WIN_TEMP_MFLOW_77"/>
      <sheetName val="[MFLOW96.XLS]_WIN_TEMP_MFLOW_78"/>
      <sheetName val="[MFLOW96.XLS]_WIN_TEMP_MFLOW_79"/>
      <sheetName val="[MFLOW96.XLS]_WIN_TEMP_MFLOW_80"/>
    </sheetNames>
    <definedNames>
      <definedName name="[Macros Import].qbop"/>
      <definedName name="atrade"/>
      <definedName name="mflowsa"/>
      <definedName name="mflowsq"/>
      <definedName name="mstocksa"/>
      <definedName name="mstocksq"/>
    </defined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splatnosti"/>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 val="SV BOP"/>
      <sheetName val="my_table"/>
      <sheetName val="staff_report_table"/>
      <sheetName val="Assu__summary"/>
      <sheetName val="Príloha__10_M"/>
      <sheetName val="SV_BOP"/>
      <sheetName val="REER"/>
      <sheetName val="C"/>
      <sheetName val="H"/>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 val="i-REER"/>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 val="Contents"/>
      <sheetName val="i-REER"/>
      <sheetName val="i2-KA"/>
      <sheetName val="OUTPU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 val="Q6"/>
      <sheetName val="Q5"/>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 val="readme"/>
      <sheetName val="Graf14_Graf15"/>
      <sheetName val="Q6"/>
      <sheetName val="Q5"/>
    </sheetNames>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Príloha _7"/>
      <sheetName val="daily calculations"/>
      <sheetName val="monthly"/>
      <sheetName val="Current"/>
      <sheetName val="Raw Data"/>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 val="Annual Tables"/>
      <sheetName val="Annual Raw Data"/>
      <sheetName val="Quarterly Raw Data"/>
      <sheetName val="Quarterly MacroFlow"/>
    </sheetNames>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 val="daily calculations"/>
      <sheetName val="monthly"/>
      <sheetName val="readme"/>
      <sheetName val="Current"/>
    </sheetNames>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 val="Haver"/>
      <sheetName val="VR"/>
      <sheetName val="rozpočtu"/>
    </sheetNames>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 val="SUMMARY"/>
      <sheetName val="e9"/>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 val="DP"/>
      <sheetName val="LS"/>
      <sheetName val="ZPIZ"/>
      <sheetName val="ZZZS"/>
      <sheetName val="M"/>
      <sheetName val="SUMMARY"/>
      <sheetName val="Haver"/>
    </sheetNames>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 val="IFRS"/>
      <sheetName val="Macroframework-Ver.1"/>
      <sheetName val="SUMMARY"/>
    </sheetNames>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 val="Macroframework-Ver.1"/>
      <sheetName val="Check_Interest"/>
      <sheetName val="G(Disb_)"/>
      <sheetName val="Debt_scenario"/>
      <sheetName val="J(Priv_Cap)"/>
      <sheetName val="J(Fin__account)"/>
      <sheetName val="Macroframework-Ver_1"/>
      <sheetName val="Input_1-_Basics"/>
    </sheetNames>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_Content"/>
      <sheetName val="ESA2010_source"/>
      <sheetName val="Zhrnutie "/>
      <sheetName val="Tab 1"/>
      <sheetName val="Tab 2 + Graf 1"/>
      <sheetName val="Tab 3"/>
      <sheetName val="Graf 2+3"/>
      <sheetName val="Graf 4+5"/>
      <sheetName val="Graf 6"/>
      <sheetName val="Graf 7"/>
      <sheetName val="Graf 8+Tab 4"/>
      <sheetName val="Graf 9 + Tab 5"/>
      <sheetName val="Tab 6"/>
      <sheetName val="Graf 10 + 11 "/>
      <sheetName val="Tab 7 "/>
      <sheetName val="Graf 12"/>
      <sheetName val="Graf 13"/>
      <sheetName val="Graf 14"/>
      <sheetName val="Tab 8 "/>
      <sheetName val="Graf 15"/>
      <sheetName val="Tab 9"/>
      <sheetName val="Graf 16"/>
      <sheetName val="Graf 17"/>
      <sheetName val="Graf 18"/>
      <sheetName val="Tab 10"/>
      <sheetName val="Tab 11"/>
      <sheetName val="Graf 19"/>
      <sheetName val="Graf 20+21"/>
      <sheetName val="Graf 22"/>
      <sheetName val="Graf 23"/>
      <sheetName val="Graf 24"/>
      <sheetName val="Graf 25"/>
      <sheetName val="Graf 26"/>
      <sheetName val="Graf 27"/>
      <sheetName val="Graf 28"/>
      <sheetName val="Tab 12"/>
      <sheetName val="Graf 29+30"/>
      <sheetName val="Tab 13+Graf 31"/>
      <sheetName val="Graf 32"/>
      <sheetName val="Graf XX"/>
      <sheetName val="Graf 33 + 34"/>
      <sheetName val="Graf 35+36"/>
      <sheetName val="Graf 37+38"/>
      <sheetName val="Graf 39+40"/>
      <sheetName val="Graf 41"/>
      <sheetName val="Graf 42"/>
      <sheetName val="Graf 43"/>
      <sheetName val="Graf 44"/>
      <sheetName val="Graf xx3"/>
      <sheetName val="Graf 45"/>
      <sheetName val="Graf 46"/>
      <sheetName val="Tab 14"/>
      <sheetName val="Graf 47"/>
      <sheetName val="Graf 48"/>
      <sheetName val="Graf 49"/>
      <sheetName val="Tab 15"/>
      <sheetName val="Tab 16"/>
      <sheetName val="Tab 34"/>
      <sheetName val="Tab 35"/>
      <sheetName val="Tab 36 "/>
      <sheetName val="Tab 37"/>
      <sheetName val="Tab 38"/>
      <sheetName val="Tab 39+40"/>
      <sheetName val="Tab 41 + 42"/>
      <sheetName val="Tab 43"/>
      <sheetName val="Tab 44 "/>
    </sheetNames>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 val="budget-G"/>
      <sheetName val="Expenditures"/>
      <sheetName val="Revenues"/>
      <sheetName val="Check_Interest"/>
      <sheetName val="G(Disb_)"/>
      <sheetName val="Debt_scenario"/>
      <sheetName val="J(Priv_Cap)"/>
      <sheetName val="J(Fin__account)"/>
      <sheetName val="Macroframework-Ver.1"/>
    </sheetNames>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J(Priv.Cap)"/>
      <sheetName val="makro"/>
    </sheetNames>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ech_prac"/>
      <sheetName val="TAB34"/>
      <sheetName val="J(Priv.Cap)"/>
      <sheetName val="Input_IX11"/>
      <sheetName val="Input_VII11X"/>
      <sheetName val="Input_VIII11X"/>
      <sheetName val="MatrixQSK"/>
      <sheetName val="J(Priv_Cap)"/>
      <sheetName val="current"/>
    </sheetNames>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_pouzitia"/>
      <sheetName val="Tabulky RVS"/>
      <sheetName val="Súhrnná tabuľka"/>
      <sheetName val="ALCO"/>
      <sheetName val="Monitoring"/>
      <sheetName val="vs. S"/>
      <sheetName val="Prognoza hrubého dlhu"/>
      <sheetName val="Stochastika"/>
      <sheetName val="SFA"/>
      <sheetName val="Cisty dlh"/>
      <sheetName val="Ostatne subjekty"/>
      <sheetName val="Štátna pokladnica"/>
      <sheetName val="Kurzove rozdiely"/>
      <sheetName val="Dlh podla faktorov"/>
      <sheetName val="Ardal_Cash transakcie"/>
      <sheetName val="Ardal_splatnosti"/>
      <sheetName val="Ardal_F"/>
      <sheetName val="Ardal_B"/>
      <sheetName val="Ardal_SPP"/>
      <sheetName val="Finan aktiva"/>
      <sheetName val="LFA_stavy"/>
      <sheetName val="LFA_input"/>
      <sheetName val="Hárok1"/>
      <sheetName val="Zložky VS_93_2010"/>
      <sheetName val="Poznámky"/>
    </sheetNames>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_pouzitia"/>
      <sheetName val="Tabulky RVS"/>
      <sheetName val="Súhrnná tabuľka"/>
      <sheetName val="ALCO"/>
      <sheetName val="Monitoring"/>
      <sheetName val="vs. S"/>
      <sheetName val="Prognoza hrubého dlhu"/>
      <sheetName val="Stochastika"/>
      <sheetName val="SFA"/>
      <sheetName val="Cisty dlh"/>
      <sheetName val="Ostatne subjekty"/>
      <sheetName val="Štátna pokladnica"/>
      <sheetName val="Kurzove rozdiely"/>
      <sheetName val="Dlh podla faktorov"/>
      <sheetName val="Ardal_Cash transakcie"/>
      <sheetName val="Ardal_splatnosti"/>
      <sheetName val="Ardal_F"/>
      <sheetName val="Ardal_B"/>
      <sheetName val="Ardal_SPP"/>
      <sheetName val="Finan aktiva"/>
      <sheetName val="LFA_stavy"/>
      <sheetName val="LFA_input"/>
      <sheetName val="Hárok1"/>
      <sheetName val="Zložky VS_93_2010"/>
      <sheetName val="Poznámky"/>
    </sheetNames>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 val="NOVA legislativa"/>
      <sheetName val="M"/>
      <sheetName val="current"/>
      <sheetName val="Input_IX11"/>
      <sheetName val="Input_VII11X"/>
      <sheetName val="Input_VIII11X"/>
      <sheetName val="MatrixQSK"/>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 val="output"/>
      <sheetName val="NOVA legislativa"/>
      <sheetName val="current"/>
    </sheetNames>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 val="output"/>
      <sheetName val="NOVA legislativa"/>
    </sheetNames>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 val="Index"/>
      <sheetName val="projections"/>
    </sheetNames>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 val="Index"/>
    </sheetNames>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 val="i1-CA"/>
      <sheetName val="Prorač"/>
    </sheetNames>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Sel. Ind. Tbl"/>
      <sheetName val="Sheet1"/>
      <sheetName val="SUMMARY"/>
      <sheetName val="ARDAL_Loan"/>
    </sheetNames>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 val="SUMMARY"/>
      <sheetName val="ARDAL_Loan"/>
      <sheetName val="RED47"/>
    </sheetNames>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 val="SUMMARY"/>
      <sheetName val="ARDAL_Loan"/>
      <sheetName val="g13_EU cerpanie  EU28"/>
      <sheetName val="Sel. Ind. Tbl"/>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WEO_Ass"/>
      <sheetName val="vul-ind_SRversion"/>
      <sheetName val="vul-ind_PDRversion"/>
      <sheetName val="BOP_Stress_"/>
      <sheetName val="Inv__Income"/>
      <sheetName val="SA-Tab_27"/>
      <sheetName val="SA-Tab_28"/>
      <sheetName val="SA_Tab_29"/>
      <sheetName val="SA_Tab_30"/>
      <sheetName val="Oper_Budg_"/>
      <sheetName val="Old_Summ_BoP"/>
      <sheetName val="Old_Brf-Tbl"/>
    </sheetNames>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 val="Table 1"/>
      <sheetName val="SUMMARY"/>
      <sheetName val="ARDAL_Loan"/>
    </sheetNames>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 val="Table"/>
      <sheetName val="Table_GEF"/>
      <sheetName val="RED47"/>
    </sheetNames>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 val="Data"/>
      <sheetName val="Table"/>
      <sheetName val="Table_GEF"/>
    </sheetNames>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s>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24_0904"/>
      <sheetName val="OS24_1504"/>
      <sheetName val="EC"/>
      <sheetName val="PS 2024"/>
      <sheetName val="ESA_2010_GG_2024_2027"/>
    </sheetNames>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Krajiny"/>
      <sheetName val="Format"/>
      <sheetName val="Tab00"/>
      <sheetName val="01_HDP"/>
      <sheetName val="02_real HDP"/>
      <sheetName val="03_TFP"/>
      <sheetName val="04_kvalita zivota"/>
      <sheetName val="Tab01"/>
      <sheetName val="05_vyd starnutie"/>
      <sheetName val="06_vyd stropy"/>
      <sheetName val="07_zmena dani"/>
      <sheetName val="08_danovy klin"/>
      <sheetName val="09_majetkove dane"/>
      <sheetName val="10_medzera DPH"/>
      <sheetName val="A_BCR"/>
      <sheetName val="B_Investicie"/>
      <sheetName val="Tab02"/>
      <sheetName val="11_emisie"/>
      <sheetName val="12_COV"/>
      <sheetName val="13_odpady"/>
      <sheetName val="14_obeh ekonomika"/>
      <sheetName val="15_OZE"/>
      <sheetName val="16_OZE"/>
      <sheetName val="17_dialnice"/>
      <sheetName val="18_vlaky"/>
      <sheetName val="Tab03"/>
      <sheetName val="19_Nezam"/>
      <sheetName val="20_Nezam dlhodob"/>
      <sheetName val="21_zam nízkokvalifikovaní"/>
      <sheetName val="22_zam žien"/>
      <sheetName val="23_ Riziko chudoby"/>
      <sheetName val="24_Adekvátnosť min príjmu"/>
      <sheetName val="Tab04"/>
      <sheetName val="25_ PIAAC"/>
      <sheetName val="26_PISA"/>
      <sheetName val="27_Zaskolenost"/>
      <sheetName val="28_odborovy nesulad"/>
      <sheetName val="29_graf VS"/>
      <sheetName val="30_vzdelavanie dospelych"/>
      <sheetName val="Tab05"/>
      <sheetName val="31_EIS pozicia"/>
      <sheetName val="32_EIS indikatory"/>
      <sheetName val="33_BERD"/>
      <sheetName val="34_1-B index"/>
      <sheetName val="35_Gerd"/>
      <sheetName val="36_Vstupy a vystupy"/>
      <sheetName val="Tab06"/>
      <sheetName val="37_Odvratitelna umrtnost"/>
      <sheetName val="38_Vydavky HC "/>
      <sheetName val="39_lek špec"/>
      <sheetName val="40_Chybajuce sestry"/>
      <sheetName val="41_ LTC exp"/>
      <sheetName val="42_LTC home care"/>
      <sheetName val="Tab07"/>
      <sheetName val="43_Dovera_policia"/>
      <sheetName val="44_Dovera_sudy"/>
      <sheetName val="45_Sudnictvo cas 1 "/>
      <sheetName val="46_Sudnictvo konania 2"/>
      <sheetName val="47_Podnik prostr DB"/>
      <sheetName val="48_Podnik prostr PMR"/>
      <sheetName val="49_Samospravy 2"/>
      <sheetName val="50_Samospravy 1"/>
      <sheetName val="Tab08"/>
      <sheetName val="51_vyvoj desi"/>
      <sheetName val="52_desi egov"/>
      <sheetName val="53_DESI pripojitelnost"/>
      <sheetName val="54_DESI pokrytie"/>
      <sheetName val="55_internet rychlost"/>
      <sheetName val="56_cenovy index"/>
      <sheetName val="Pocty_utecencov"/>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IFP motív">
    <a:dk1>
      <a:srgbClr val="131D2B"/>
    </a:dk1>
    <a:lt1>
      <a:srgbClr val="FFFFFF"/>
    </a:lt1>
    <a:dk2>
      <a:srgbClr val="FFFFFF"/>
    </a:dk2>
    <a:lt2>
      <a:srgbClr val="FFFFFF"/>
    </a:lt2>
    <a:accent1>
      <a:srgbClr val="2EAAE1"/>
    </a:accent1>
    <a:accent2>
      <a:srgbClr val="131D2B"/>
    </a:accent2>
    <a:accent3>
      <a:srgbClr val="1AA380"/>
    </a:accent3>
    <a:accent4>
      <a:srgbClr val="F2CA6D"/>
    </a:accent4>
    <a:accent5>
      <a:srgbClr val="E85477"/>
    </a:accent5>
    <a:accent6>
      <a:srgbClr val="686767"/>
    </a:accent6>
    <a:hlink>
      <a:srgbClr val="6535F2"/>
    </a:hlink>
    <a:folHlink>
      <a:srgbClr val="7D5207"/>
    </a:folHlink>
  </a:clrScheme>
  <a:fontScheme name="Vlastné 1">
    <a:majorFont>
      <a:latin typeface="Yu Gothic UI"/>
      <a:ea typeface=""/>
      <a:cs typeface=""/>
    </a:majorFont>
    <a:minorFont>
      <a:latin typeface="Yu Gothic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IFP motív">
    <a:dk1>
      <a:srgbClr val="131D2B"/>
    </a:dk1>
    <a:lt1>
      <a:srgbClr val="FFFFFF"/>
    </a:lt1>
    <a:dk2>
      <a:srgbClr val="FFFFFF"/>
    </a:dk2>
    <a:lt2>
      <a:srgbClr val="FFFFFF"/>
    </a:lt2>
    <a:accent1>
      <a:srgbClr val="2EAAE1"/>
    </a:accent1>
    <a:accent2>
      <a:srgbClr val="131D2B"/>
    </a:accent2>
    <a:accent3>
      <a:srgbClr val="1AA380"/>
    </a:accent3>
    <a:accent4>
      <a:srgbClr val="F2CA6D"/>
    </a:accent4>
    <a:accent5>
      <a:srgbClr val="E85477"/>
    </a:accent5>
    <a:accent6>
      <a:srgbClr val="686767"/>
    </a:accent6>
    <a:hlink>
      <a:srgbClr val="6535F2"/>
    </a:hlink>
    <a:folHlink>
      <a:srgbClr val="7D5207"/>
    </a:folHlink>
  </a:clrScheme>
  <a:fontScheme name="Vlastné 1">
    <a:majorFont>
      <a:latin typeface="Yu Gothic UI"/>
      <a:ea typeface=""/>
      <a:cs typeface=""/>
    </a:majorFont>
    <a:minorFont>
      <a:latin typeface="Yu Gothic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60"/>
  <dimension ref="A3:M39"/>
  <sheetViews>
    <sheetView showGridLines="0" tabSelected="1" zoomScaleNormal="100" workbookViewId="0"/>
  </sheetViews>
  <sheetFormatPr defaultColWidth="9.28515625" defaultRowHeight="15.75" x14ac:dyDescent="0.25"/>
  <cols>
    <col min="1" max="1" width="4.7109375" style="51" customWidth="1"/>
    <col min="2" max="2" width="7" style="51" customWidth="1"/>
    <col min="3" max="3" width="162.85546875" style="51" customWidth="1"/>
    <col min="4" max="4" width="7" style="51" customWidth="1"/>
    <col min="5" max="5" width="255.5703125" style="51" customWidth="1"/>
    <col min="6" max="6" width="7" style="51" customWidth="1"/>
    <col min="7" max="7" width="75.5703125" style="51" customWidth="1"/>
    <col min="8" max="8" width="7" style="51" customWidth="1"/>
    <col min="9" max="9" width="75.5703125" style="51" customWidth="1"/>
    <col min="10" max="11" width="9.28515625" style="51"/>
    <col min="12" max="12" width="17.42578125" style="51" bestFit="1" customWidth="1"/>
    <col min="13" max="13" width="9.28515625" style="51"/>
    <col min="14" max="14" width="19.7109375" style="51" bestFit="1" customWidth="1"/>
    <col min="15" max="15" width="9.28515625" style="51"/>
    <col min="16" max="16" width="17.42578125" style="51" bestFit="1" customWidth="1"/>
    <col min="17" max="17" width="9.28515625" style="51"/>
    <col min="18" max="18" width="28.28515625" style="51" bestFit="1" customWidth="1"/>
    <col min="19" max="16384" width="9.28515625" style="51"/>
  </cols>
  <sheetData>
    <row r="3" spans="1:13" ht="23.25" x14ac:dyDescent="0.35">
      <c r="A3" s="180"/>
      <c r="B3" s="605" t="s">
        <v>645</v>
      </c>
      <c r="C3" s="605"/>
      <c r="D3" s="605"/>
      <c r="E3" s="605"/>
      <c r="F3" s="50"/>
      <c r="G3" s="50"/>
      <c r="H3" s="50"/>
      <c r="I3" s="50"/>
    </row>
    <row r="4" spans="1:13" ht="16.5" thickBot="1" x14ac:dyDescent="0.3">
      <c r="F4" s="67"/>
      <c r="G4" s="67"/>
      <c r="H4" s="67"/>
      <c r="I4" s="67"/>
    </row>
    <row r="5" spans="1:13" ht="18" thickBot="1" x14ac:dyDescent="0.35">
      <c r="B5" s="181"/>
      <c r="C5" s="190" t="s">
        <v>400</v>
      </c>
      <c r="D5" s="181"/>
      <c r="E5" s="182" t="s">
        <v>328</v>
      </c>
      <c r="F5" s="54"/>
      <c r="G5" s="53"/>
      <c r="H5" s="54"/>
      <c r="I5" s="52"/>
    </row>
    <row r="6" spans="1:13" ht="16.5" thickBot="1" x14ac:dyDescent="0.3">
      <c r="B6" s="183"/>
      <c r="C6" s="189" t="s">
        <v>950</v>
      </c>
      <c r="D6" s="183"/>
      <c r="E6" s="189" t="s">
        <v>315</v>
      </c>
      <c r="F6" s="54"/>
      <c r="G6" s="53"/>
      <c r="H6" s="54"/>
      <c r="I6" s="52"/>
    </row>
    <row r="7" spans="1:13" s="66" customFormat="1" ht="14.25" thickBot="1" x14ac:dyDescent="0.3">
      <c r="B7" s="183">
        <v>1</v>
      </c>
      <c r="C7" s="189" t="s">
        <v>994</v>
      </c>
      <c r="D7" s="185">
        <v>1</v>
      </c>
      <c r="E7" s="189" t="s">
        <v>1049</v>
      </c>
      <c r="F7" s="186"/>
      <c r="G7" s="187"/>
      <c r="H7" s="186"/>
      <c r="I7" s="187"/>
    </row>
    <row r="8" spans="1:13" s="66" customFormat="1" ht="14.25" thickBot="1" x14ac:dyDescent="0.3">
      <c r="B8" s="185">
        <v>2</v>
      </c>
      <c r="C8" s="189" t="s">
        <v>951</v>
      </c>
      <c r="D8" s="183">
        <v>2</v>
      </c>
      <c r="E8" s="189" t="s">
        <v>975</v>
      </c>
      <c r="F8" s="186"/>
      <c r="G8" s="187"/>
      <c r="H8" s="186"/>
      <c r="I8" s="187"/>
    </row>
    <row r="9" spans="1:13" s="66" customFormat="1" ht="14.25" thickBot="1" x14ac:dyDescent="0.3">
      <c r="B9" s="183">
        <v>3</v>
      </c>
      <c r="C9" s="189" t="s">
        <v>952</v>
      </c>
      <c r="D9" s="185">
        <v>3</v>
      </c>
      <c r="E9" s="189" t="s">
        <v>954</v>
      </c>
      <c r="F9" s="184"/>
      <c r="G9" s="184"/>
      <c r="H9" s="184"/>
      <c r="I9" s="184"/>
      <c r="J9" s="184"/>
      <c r="K9" s="184"/>
      <c r="L9" s="184"/>
      <c r="M9" s="184"/>
    </row>
    <row r="10" spans="1:13" s="66" customFormat="1" ht="14.25" thickBot="1" x14ac:dyDescent="0.3">
      <c r="B10" s="185">
        <v>4</v>
      </c>
      <c r="C10" s="189" t="s">
        <v>995</v>
      </c>
      <c r="D10" s="185">
        <v>4</v>
      </c>
      <c r="E10" s="189" t="s">
        <v>974</v>
      </c>
      <c r="F10" s="184"/>
      <c r="G10" s="184"/>
      <c r="H10" s="184"/>
      <c r="I10" s="184"/>
      <c r="J10" s="184"/>
      <c r="K10" s="184"/>
      <c r="L10" s="184"/>
      <c r="M10" s="184"/>
    </row>
    <row r="11" spans="1:13" s="66" customFormat="1" ht="14.25" thickBot="1" x14ac:dyDescent="0.3">
      <c r="B11" s="183">
        <v>5</v>
      </c>
      <c r="C11" s="189" t="s">
        <v>557</v>
      </c>
      <c r="D11" s="185">
        <v>5</v>
      </c>
      <c r="E11" s="189" t="s">
        <v>1024</v>
      </c>
      <c r="F11" s="184"/>
      <c r="G11" s="184"/>
      <c r="H11" s="184"/>
      <c r="I11" s="184"/>
      <c r="J11" s="184"/>
      <c r="K11" s="184"/>
      <c r="L11" s="184"/>
      <c r="M11" s="184"/>
    </row>
    <row r="12" spans="1:13" s="66" customFormat="1" ht="14.25" thickBot="1" x14ac:dyDescent="0.3">
      <c r="B12" s="185">
        <v>6</v>
      </c>
      <c r="C12" s="189" t="s">
        <v>1052</v>
      </c>
      <c r="D12" s="183">
        <v>6</v>
      </c>
      <c r="E12" s="189" t="s">
        <v>960</v>
      </c>
      <c r="F12" s="184"/>
      <c r="G12" s="184"/>
      <c r="H12" s="184"/>
      <c r="I12" s="184"/>
      <c r="J12" s="184"/>
      <c r="K12" s="184"/>
      <c r="L12" s="184"/>
      <c r="M12" s="184"/>
    </row>
    <row r="13" spans="1:13" s="66" customFormat="1" ht="14.25" thickBot="1" x14ac:dyDescent="0.3">
      <c r="B13" s="183">
        <v>7</v>
      </c>
      <c r="C13" s="189" t="s">
        <v>996</v>
      </c>
      <c r="D13" s="185">
        <v>7</v>
      </c>
      <c r="E13" s="189" t="s">
        <v>963</v>
      </c>
      <c r="F13" s="184"/>
      <c r="G13" s="184"/>
      <c r="H13" s="184"/>
      <c r="I13" s="184"/>
      <c r="J13" s="184"/>
      <c r="K13" s="184"/>
      <c r="L13" s="184"/>
      <c r="M13" s="184"/>
    </row>
    <row r="14" spans="1:13" s="66" customFormat="1" ht="14.25" thickBot="1" x14ac:dyDescent="0.3">
      <c r="B14" s="185">
        <v>8</v>
      </c>
      <c r="C14" s="189" t="s">
        <v>953</v>
      </c>
      <c r="D14" s="185">
        <v>8</v>
      </c>
      <c r="E14" s="189" t="s">
        <v>964</v>
      </c>
      <c r="F14" s="184"/>
      <c r="G14" s="184"/>
      <c r="H14" s="184"/>
      <c r="I14" s="184"/>
      <c r="J14" s="184"/>
      <c r="K14" s="184"/>
      <c r="L14" s="184"/>
      <c r="M14" s="184"/>
    </row>
    <row r="15" spans="1:13" s="66" customFormat="1" ht="14.25" thickBot="1" x14ac:dyDescent="0.3">
      <c r="B15" s="183">
        <v>9</v>
      </c>
      <c r="C15" s="189" t="s">
        <v>997</v>
      </c>
      <c r="D15" s="185">
        <v>9</v>
      </c>
      <c r="E15" s="189" t="s">
        <v>965</v>
      </c>
      <c r="F15" s="184"/>
      <c r="G15" s="184"/>
      <c r="H15" s="184"/>
      <c r="I15" s="184"/>
      <c r="J15" s="184"/>
      <c r="K15" s="184"/>
      <c r="L15" s="184"/>
      <c r="M15" s="184"/>
    </row>
    <row r="16" spans="1:13" s="66" customFormat="1" ht="14.25" thickBot="1" x14ac:dyDescent="0.3">
      <c r="B16" s="185">
        <v>10</v>
      </c>
      <c r="C16" s="189" t="s">
        <v>998</v>
      </c>
      <c r="D16" s="183">
        <v>10</v>
      </c>
      <c r="E16" s="189" t="s">
        <v>966</v>
      </c>
      <c r="F16" s="184"/>
      <c r="G16" s="184"/>
      <c r="H16" s="184"/>
      <c r="I16" s="184"/>
      <c r="J16" s="184"/>
      <c r="K16" s="184"/>
      <c r="L16" s="184"/>
      <c r="M16" s="184"/>
    </row>
    <row r="17" spans="2:13" s="66" customFormat="1" ht="14.25" thickBot="1" x14ac:dyDescent="0.3">
      <c r="B17" s="183">
        <v>11</v>
      </c>
      <c r="C17" s="189" t="s">
        <v>999</v>
      </c>
      <c r="D17" s="185">
        <v>11</v>
      </c>
      <c r="E17" s="189" t="s">
        <v>967</v>
      </c>
      <c r="F17" s="184"/>
      <c r="G17" s="184"/>
      <c r="H17" s="184"/>
      <c r="I17" s="184"/>
      <c r="J17" s="184"/>
      <c r="K17" s="184"/>
      <c r="L17" s="184"/>
      <c r="M17" s="184"/>
    </row>
    <row r="18" spans="2:13" s="66" customFormat="1" ht="14.25" thickBot="1" x14ac:dyDescent="0.3">
      <c r="B18" s="185">
        <v>12</v>
      </c>
      <c r="C18" s="189" t="s">
        <v>1000</v>
      </c>
      <c r="D18" s="185">
        <v>12</v>
      </c>
      <c r="E18" s="189" t="s">
        <v>1059</v>
      </c>
      <c r="F18" s="184"/>
      <c r="G18" s="184"/>
      <c r="H18" s="184"/>
      <c r="I18" s="184"/>
      <c r="J18" s="184"/>
      <c r="K18" s="184"/>
      <c r="L18" s="184"/>
      <c r="M18" s="184"/>
    </row>
    <row r="19" spans="2:13" s="66" customFormat="1" ht="14.25" thickBot="1" x14ac:dyDescent="0.3">
      <c r="B19" s="183">
        <v>13</v>
      </c>
      <c r="C19" s="189" t="s">
        <v>1001</v>
      </c>
      <c r="D19" s="185">
        <v>13</v>
      </c>
      <c r="E19" s="189" t="s">
        <v>1060</v>
      </c>
      <c r="F19" s="184"/>
      <c r="G19" s="184"/>
      <c r="H19" s="184"/>
      <c r="I19" s="184"/>
      <c r="J19" s="184"/>
      <c r="K19" s="184"/>
      <c r="L19" s="184"/>
      <c r="M19" s="184"/>
    </row>
    <row r="20" spans="2:13" s="66" customFormat="1" ht="14.25" thickBot="1" x14ac:dyDescent="0.3">
      <c r="B20" s="185">
        <v>14</v>
      </c>
      <c r="C20" s="189" t="s">
        <v>957</v>
      </c>
      <c r="D20" s="185">
        <v>14</v>
      </c>
      <c r="E20" s="189" t="s">
        <v>973</v>
      </c>
      <c r="F20" s="184"/>
      <c r="G20" s="184"/>
      <c r="H20" s="184"/>
      <c r="I20" s="184"/>
      <c r="J20" s="184"/>
      <c r="K20" s="184"/>
      <c r="L20" s="184"/>
      <c r="M20" s="184"/>
    </row>
    <row r="21" spans="2:13" s="66" customFormat="1" ht="14.25" thickBot="1" x14ac:dyDescent="0.3">
      <c r="B21" s="183">
        <v>15</v>
      </c>
      <c r="C21" s="189" t="s">
        <v>958</v>
      </c>
      <c r="D21" s="183">
        <v>15</v>
      </c>
      <c r="E21" s="189" t="s">
        <v>1003</v>
      </c>
      <c r="F21" s="184"/>
      <c r="G21" s="184"/>
      <c r="H21" s="184"/>
      <c r="I21" s="184"/>
      <c r="J21" s="184"/>
      <c r="K21" s="184"/>
      <c r="L21" s="184"/>
      <c r="M21" s="184"/>
    </row>
    <row r="22" spans="2:13" s="66" customFormat="1" ht="14.25" thickBot="1" x14ac:dyDescent="0.3">
      <c r="B22" s="185">
        <v>16</v>
      </c>
      <c r="C22" s="189" t="s">
        <v>959</v>
      </c>
      <c r="D22" s="185">
        <v>16</v>
      </c>
      <c r="E22" s="189" t="s">
        <v>1004</v>
      </c>
      <c r="F22" s="184"/>
      <c r="G22" s="184"/>
      <c r="H22" s="184"/>
      <c r="I22" s="184"/>
      <c r="J22" s="184"/>
      <c r="K22" s="184"/>
      <c r="L22" s="184"/>
      <c r="M22" s="184"/>
    </row>
    <row r="23" spans="2:13" s="66" customFormat="1" ht="14.25" thickBot="1" x14ac:dyDescent="0.3">
      <c r="B23" s="183">
        <v>17</v>
      </c>
      <c r="C23" s="189" t="s">
        <v>961</v>
      </c>
      <c r="D23" s="184"/>
      <c r="E23" s="184"/>
      <c r="F23" s="184"/>
      <c r="G23" s="184"/>
      <c r="H23" s="184"/>
      <c r="I23" s="184"/>
      <c r="J23" s="184"/>
      <c r="K23" s="184"/>
    </row>
    <row r="24" spans="2:13" s="66" customFormat="1" ht="14.25" thickBot="1" x14ac:dyDescent="0.3">
      <c r="B24" s="185">
        <v>18</v>
      </c>
      <c r="C24" s="189" t="s">
        <v>962</v>
      </c>
      <c r="D24" s="186"/>
      <c r="E24" s="187"/>
      <c r="F24" s="188"/>
      <c r="G24" s="188"/>
    </row>
    <row r="25" spans="2:13" s="66" customFormat="1" ht="14.25" thickBot="1" x14ac:dyDescent="0.3">
      <c r="B25" s="183">
        <v>19</v>
      </c>
      <c r="C25" s="189" t="s">
        <v>1002</v>
      </c>
      <c r="D25" s="186"/>
      <c r="E25" s="187"/>
      <c r="F25" s="188"/>
      <c r="G25" s="188"/>
    </row>
    <row r="26" spans="2:13" s="66" customFormat="1" x14ac:dyDescent="0.25">
      <c r="B26" s="51"/>
      <c r="C26" s="189"/>
      <c r="D26" s="188"/>
      <c r="E26" s="188"/>
      <c r="F26" s="188"/>
      <c r="G26" s="188"/>
    </row>
    <row r="27" spans="2:13" s="66" customFormat="1" ht="16.5" thickBot="1" x14ac:dyDescent="0.3">
      <c r="B27" s="51"/>
      <c r="C27" s="51"/>
      <c r="D27" s="178"/>
      <c r="F27" s="127"/>
      <c r="G27" s="127"/>
      <c r="H27" s="127"/>
    </row>
    <row r="28" spans="2:13" s="66" customFormat="1" x14ac:dyDescent="0.25">
      <c r="B28" s="51"/>
      <c r="C28" s="51"/>
      <c r="F28" s="127"/>
      <c r="G28" s="127"/>
      <c r="H28" s="127"/>
    </row>
    <row r="29" spans="2:13" s="66" customFormat="1" x14ac:dyDescent="0.25">
      <c r="B29" s="51"/>
      <c r="C29" s="51"/>
      <c r="E29"/>
    </row>
    <row r="30" spans="2:13" s="66" customFormat="1" x14ac:dyDescent="0.25">
      <c r="B30" s="51"/>
      <c r="C30" s="51"/>
      <c r="E30"/>
    </row>
    <row r="31" spans="2:13" s="66" customFormat="1" x14ac:dyDescent="0.25">
      <c r="B31" s="51"/>
      <c r="C31" s="51"/>
      <c r="E31"/>
    </row>
    <row r="32" spans="2:13" s="66" customFormat="1" x14ac:dyDescent="0.25">
      <c r="B32" s="51"/>
      <c r="C32" s="51"/>
      <c r="E32"/>
    </row>
    <row r="33" spans="2:5" s="66" customFormat="1" x14ac:dyDescent="0.25">
      <c r="B33" s="51"/>
      <c r="C33" s="51"/>
      <c r="E33"/>
    </row>
    <row r="34" spans="2:5" x14ac:dyDescent="0.25">
      <c r="E34"/>
    </row>
    <row r="35" spans="2:5" x14ac:dyDescent="0.25">
      <c r="E35"/>
    </row>
    <row r="36" spans="2:5" x14ac:dyDescent="0.25">
      <c r="E36"/>
    </row>
    <row r="37" spans="2:5" x14ac:dyDescent="0.25">
      <c r="E37"/>
    </row>
    <row r="38" spans="2:5" x14ac:dyDescent="0.25">
      <c r="E38"/>
    </row>
    <row r="39" spans="2:5" x14ac:dyDescent="0.25">
      <c r="E39"/>
    </row>
  </sheetData>
  <mergeCells count="1">
    <mergeCell ref="B3:E3"/>
  </mergeCells>
  <hyperlinks>
    <hyperlink ref="E6" location="ESA2010_source!A1" display="Bilancia príjmov a výdavkov verejnej správy (ESA 2010, v mil. eur) / General Government Budget (ESA2010, EUR million)" xr:uid="{00000000-0004-0000-0000-000000000000}"/>
    <hyperlink ref="C8" location="'Graf 2'!A1" display="GRAF 2 – Čerpanie EÚ zdrojov (mld. EUR) / FIGURE 2 – EU funds utilization (in EUR billions)" xr:uid="{00000000-0004-0000-0000-000001000000}"/>
    <hyperlink ref="C9" location="'Graf 3'!A1" display="GRAF 3 – Príspevky k rastu zamestnanosti (p. b.)  / FIGURE 3 – Contributions to employment growth (pp)" xr:uid="{00000000-0004-0000-0000-000003000000}"/>
    <hyperlink ref="C10" location="'Graf 4'!A1" display="GRAF 4 – Príspevky k inflácii (v p. b.) / FIGURE 4 – Factors contributing to inflation (pp)" xr:uid="{00000000-0004-0000-0000-000004000000}"/>
    <hyperlink ref="C11" location="'Graf 5'!A1" display="GRAF 5 –  Medziročná zmena váž. indexu zahraničného dopytu (%) / FIGURE 5 –  Changes in weighted foreign demand index (yoy, %)" xr:uid="{00000000-0004-0000-0000-000005000000}"/>
    <hyperlink ref="E8" location="'Graf 7+Tab 2'!A1" display="TABUĽKA 2 – Príspevky výrobných faktorov k rastu potenciálneho produktu - prístup MF SR / TABLE 2 – Contribution of production factors to potential growth (pp) – MoF SR approach" xr:uid="{00000000-0004-0000-0000-000010000000}"/>
    <hyperlink ref="C7" location="'Graf 1'!A1" display="GRAF 1 – Príspevky k rastu HDP (p. b.) / FIGURE 1 – Contributions to GDP growth (pp)" xr:uid="{00000000-0004-0000-0000-00001A000000}"/>
    <hyperlink ref="C12" location="'Graf 6'!A1" display="GRAF 6 – Odhad vývoja úr. sadzby (€str) podľa úr. swapov / FIGURE 6 – €str curve estimate accoring to interest rate swaps " xr:uid="{00000000-0004-0000-0000-00001F000000}"/>
    <hyperlink ref="C13" location="'Graf 7+Tab 2'!A1" display="GRAF 7 – Príspevky výrobných faktorov k rastu potenciálneho produktu (p. b.) - prístup MF SR / FIGURE 7 – Contribution of production factors to potential growth (pp) – MoF SR approach" xr:uid="{00000000-0004-0000-0000-000020000000}"/>
    <hyperlink ref="E7" location="'Tab 1'!A1" display="TABUĽKA 1 – Prognóza vybraných indikátorov vývoja ekonomiky SR pre roky 2023 až 2026 / TABLE 1 – Forecast of selected indicators of the Slovak economy for 2023 to 2026" xr:uid="{744AFC73-DCE0-4CBD-99D0-303ECC4DD04C}"/>
    <hyperlink ref="C6" location="'Zhrnutie '!A1" display="Zhrnutie / Summary" xr:uid="{F7C72216-298E-4D5C-9DD4-9BD8AA93E224}"/>
    <hyperlink ref="C14" location="'Graf 8'!A1" display="GRAF 8 – Vývoj nominálneho salda v % HDP / FIGURE 8 – Development of the nominal balance in % of GDP" xr:uid="{E2A3815B-D4A6-4E8E-BBC7-A46DFD70CA26}"/>
    <hyperlink ref="C15" location="'Graf 9'!A1" display="GRAF 9 – Príspevky daní k medziročnému rastu daňovo-odvodových príjmov  (2023, ESA 2010, p.b.) / FIGURE 9 – Contributions of taxes to y-o-y growth of tax and contributions revenue (2023, ESA2010, p.p.)" xr:uid="{BD946477-26B4-4EB9-9130-B69E6DA836FE}"/>
    <hyperlink ref="C16" location="'Graf 10'!A1" display="GRAF 10 – Príspevky faktorov k medziročnému rastu daňovo-odvodových príjmov  (2023, ESA 2010, p.b.) / FIGURE 10 – Impact of factors to y-o-y growth of tax and contributions revenue (2023, ESA2010, p.p.)" xr:uid="{0ADC6146-A22C-4D17-A462-A17A91F86170}"/>
    <hyperlink ref="C17" location="'Graf 11'!A1" display="GRAF 11 – Príspevky faktorov k medziročnému rastu daňovo-odvodových príjmov  (2024, ESA 2010, p.b.) / FIGURE 11 – Impact of factors to y-o-y growth of tax and contributions revenue (2024, ESA2010, p.p.)" xr:uid="{EEC393DE-C181-4C8D-83EC-A1819805A944}"/>
    <hyperlink ref="C18" location="'Graf 12'!A1" display="GRAF 12 – Vplyv jednotlivých faktorov na rast DPH v rokoch 2023 a 2024 (2024, ESA 2010, p.b.) / FIGURE 12 – Impact of factors to y-o-y growth of VAT (2024, ESA2010, p.p.)" xr:uid="{3D703D0A-97B8-4E78-A6AF-D1946A3CB46C}"/>
    <hyperlink ref="C19" location="'Graf 13'!A1" display="GRAF 13 – Rast národne financovaných čistých primárnych výdavkov (%) / FIGURE 13 – Growth of net nationally-financed primary expenditure (%)" xr:uid="{31F6A0F4-6D1D-46FE-A40D-9ED50BC8AD96}"/>
    <hyperlink ref="C20" location="'Graf 14'!A1" display="GRAF 14 – Prognóza hrubého a čistého dlhu (% HDP) / FIGURE 14 – Projection of gross and net debt (% of GDP) " xr:uid="{3CB3F981-1617-4B22-B8AE-035CEEB4D5A1}"/>
    <hyperlink ref="C21" location="'Graf 15'!A1" display="GRAF 15 – Príspevky k zmene hrubého dlhu (v scenári bez reakcie vlády, % HDP) / FIGURE 15 – Decomposition of changes in gross debt (no policy-change scenario, % of GDP) " xr:uid="{8A368C83-2D6B-439A-802B-94DD82F887BF}"/>
    <hyperlink ref="C22" location="'Graf 16'!A1" display="GRAF 16 – Dlhodobá prognóza dlhu verejnej správy (% HDP) / FIGURE 16 – Long-term projection of public debt (% of GDP)" xr:uid="{66F6A543-1D31-48B5-820C-88F031DF65D9}"/>
    <hyperlink ref="C23" location="'Graf 17'!A1" display="GRAF 17 – Počet žiadostí a novopriznaných predčasných dôchodkov (mesačne) / FIGURE 17 – Number of applications and new early pensions (monthly)" xr:uid="{0837A9C9-7DDF-4FC9-A7E4-7A30B9090CCB}"/>
    <hyperlink ref="C24" location="'Graf 18'!A1" display="GRAF 18 – Vplyv sprísnenia podmienok pre PSD po 40 rokoch na indikátory S1 a S2 (% HDP) / FIGURE 18 – Impact of tightening conditions for early retirement after 40 years on S1 and S2 indicators (% of GDP)" xr:uid="{FC4BB368-132E-4D6C-B5DE-58A5F3A6FF11}"/>
    <hyperlink ref="C25" location="'Graf 19'!A1" display="GRAF 19 – Porovnanie prognóz makroekonomických základní pre rozpočtové príjmy s členmi výboru / FIGURE 19 – Comparison of forecasts of macroeconomic bases for tax revenues with MFC members" xr:uid="{0440250C-0FF1-4621-8F34-A5765513D285}"/>
    <hyperlink ref="E9" location="'Tab 3'!A1" display="TABUĽKA 3 – Opatrenia prijaté vládou v boji s energetickou krízou s vplyvom na rozpočet / TABLE 3 – Measures taken by the government to fight the energy crisis with impact on the budget" xr:uid="{06C678FE-711A-4FC0-94A6-9B754D3C2E0C}"/>
    <hyperlink ref="E10" location="'Tab  4'!A1" display="TABUĽKA 4 – Konsolidačné úsilie (ESA2010, % HDP) / TABLE 4 – Consolidation effort (ESA2010, % of GDP) " xr:uid="{0C28D1C1-56EC-4E58-A00C-D1FD65D03D69}"/>
    <hyperlink ref="E11" location="'Tab  5'!A1" display="TABUĽKA 5 – Vývoj jednotlivých príjmových a výdavkových položiek (ESA 2010, % HDP) / TABLE 5 – Revenues and expenditures of general government (ESA 2010, % of GDP)" xr:uid="{0E897F4B-DAEA-4504-8430-7F9A2FBBDF13}"/>
    <hyperlink ref="E12" location="'Tab 6'!A1" display="TABUĽKA 6 – Rozklad indikátora dlhodobej udržateľnosti S1 a S2 k roku 2024 a 2027 (% HDP) / TABLE 6 – Decomposition of long-term sustainability indicators S1 and S2 for 2024 and 2027 (% of GDP)" xr:uid="{9A9B0C17-CD86-40A1-9BF8-E8721F54CC26}"/>
    <hyperlink ref="E13" location="'Tab 7'!A1" display="TABUĽKA 7 – Prognóza vybraných indikátorov vývoja ekonomiky SR / TABLE 7 – Forecast of selected economic indicators in SR" xr:uid="{ACC4E77D-EC6B-444C-92D3-EF3899698931}"/>
    <hyperlink ref="E14" location="'Tab 8'!A1" display="TABUĽKA 8 – Porovnanie rozpočtových cieľov s Návrhom rozpočtu / TABLE 8 - Comparison of budget targets with the Draft Budgetary Plan" xr:uid="{DEA7CC34-CBA1-48C6-AF72-8A387669ECB4}"/>
    <hyperlink ref="E15" location="'Tab 9'!A1" display="TABUĽKA 9 – Hodnotenie decembrovej prognózy MF SR vo Výbore pre makroekonomické prognózy / TABLE 9 – Assessment of the September MoF forecast by the Macroeconomic Forecast Committee" xr:uid="{85B02094-772D-4934-8873-F608572BFF95}"/>
    <hyperlink ref="E16" location="'Tab 10'!A1" display="TABUĽKA 10 - Priemerná prognóza členov Výboru* (okrem MF SR) a prognóza MF SR / Table 10 - Average forecast of MFC members and forecast of MoF SR" xr:uid="{D6632B8E-911D-4A3C-B052-EBC78BE04163}"/>
    <hyperlink ref="E17" location="'Tab 11'!A1" display="TABUĽKA 11 – Hodnotenie prognózy MF SR vo Výbore pre daňové prognózy / TABLE 11 – Assessment of the  MoF forecast by the Tax Forecast Committee" xr:uid="{843B4CE8-B9F7-48BE-83DE-C21D80BEFDB1}"/>
    <hyperlink ref="E18" location="'Tab 12'!A1" display="TABUĽKA 12 – Hotovostné vplyvy na zmenu nominálneho hrubého dlhu verejnej správy (v mil. eur) / TABLE  12 – Cash developments in nominal gross public debt (mil. euros)" xr:uid="{07ECAA50-9C9B-48F5-B5FA-418F3F7BD6F4}"/>
    <hyperlink ref="E19" location="'Tab 13'!A1" display="TABUĽKA 13 – Hotovostné vplyvy na zmenu nominálneho hrubého dlhu (ciele deficitov vlády, v mil. eur) / TABLE 13 – Cash impact on change in nominal gross debt (government deficit targets, in EUR million)" xr:uid="{5608F2B1-AE7D-4741-86A8-C3A11027DC76}"/>
    <hyperlink ref="E20" location="'Tab 14'!A1" display="TABUĽKA 14 – Zoznam jednorazových a dočasných opatrení / TABLE 14 – List of one-off and temporary measures" xr:uid="{BB9CE369-93DD-486D-BAE8-E561963E8D58}"/>
    <hyperlink ref="E21" location="'Tab 15'!A1" display="TABUĽKA 15 – Diskrečné príjmové opatrenia – medziročné vplyvy opatrení (mil. eur, ESA2010) / TABLE 15 – Discrecionary revenue measures - yoy incremental changes (in EUR mil., ESA2010)" xr:uid="{7A1C651C-9721-4792-AC04-45FAF1105804}"/>
    <hyperlink ref="E22" location="'Tab 16'!A1" display="TABUĽKA 16 – Diskrečné výdavkové opatrenia – medziročné vplyvy opatrení (mil. eur, ESA2010) / TABLE 16 – Discretionary expenditure measures - yoy incremental changes (in EUR mil., ESA2010)" xr:uid="{5A5744DF-EDD2-4045-AD3C-3A76234E6B9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F493-DD84-4E83-8A60-15B0936151BE}">
  <sheetPr codeName="Hárok2"/>
  <dimension ref="A4:H113"/>
  <sheetViews>
    <sheetView workbookViewId="0"/>
  </sheetViews>
  <sheetFormatPr defaultColWidth="8.85546875" defaultRowHeight="15" x14ac:dyDescent="0.25"/>
  <cols>
    <col min="1" max="16384" width="8.85546875" style="304"/>
  </cols>
  <sheetData>
    <row r="4" spans="1:3" x14ac:dyDescent="0.25">
      <c r="A4" s="337" t="s">
        <v>1052</v>
      </c>
    </row>
    <row r="5" spans="1:3" ht="15.75" thickBot="1" x14ac:dyDescent="0.3">
      <c r="A5" s="352"/>
      <c r="B5" s="350" t="s">
        <v>512</v>
      </c>
      <c r="C5" s="350" t="s">
        <v>513</v>
      </c>
    </row>
    <row r="6" spans="1:3" x14ac:dyDescent="0.25">
      <c r="A6" s="353">
        <v>43831</v>
      </c>
      <c r="B6" s="351">
        <v>-5.376818181818184E-3</v>
      </c>
      <c r="C6" s="351"/>
    </row>
    <row r="7" spans="1:3" x14ac:dyDescent="0.25">
      <c r="A7" s="353">
        <v>43862</v>
      </c>
      <c r="B7" s="351">
        <v>-5.3829999999999989E-3</v>
      </c>
      <c r="C7" s="351"/>
    </row>
    <row r="8" spans="1:3" x14ac:dyDescent="0.25">
      <c r="A8" s="353">
        <v>43891</v>
      </c>
      <c r="B8" s="351">
        <v>-5.3381818181818174E-3</v>
      </c>
      <c r="C8" s="351"/>
    </row>
    <row r="9" spans="1:3" x14ac:dyDescent="0.25">
      <c r="A9" s="353">
        <v>43922</v>
      </c>
      <c r="B9" s="351">
        <v>-5.3654999999999996E-3</v>
      </c>
      <c r="C9" s="351"/>
    </row>
    <row r="10" spans="1:3" x14ac:dyDescent="0.25">
      <c r="A10" s="353">
        <v>43952</v>
      </c>
      <c r="B10" s="351">
        <v>-5.4175000000000004E-3</v>
      </c>
      <c r="C10" s="351"/>
    </row>
    <row r="11" spans="1:3" x14ac:dyDescent="0.25">
      <c r="A11" s="353">
        <v>43983</v>
      </c>
      <c r="B11" s="351">
        <v>-5.4572727272727273E-3</v>
      </c>
      <c r="C11" s="351"/>
    </row>
    <row r="12" spans="1:3" x14ac:dyDescent="0.25">
      <c r="A12" s="353">
        <v>44013</v>
      </c>
      <c r="B12" s="351">
        <v>-5.4986956521739152E-3</v>
      </c>
      <c r="C12" s="351"/>
    </row>
    <row r="13" spans="1:3" x14ac:dyDescent="0.25">
      <c r="A13" s="353">
        <v>44044</v>
      </c>
      <c r="B13" s="351">
        <v>-5.5271428571428572E-3</v>
      </c>
      <c r="C13" s="351"/>
    </row>
    <row r="14" spans="1:3" x14ac:dyDescent="0.25">
      <c r="A14" s="353">
        <v>44075</v>
      </c>
      <c r="B14" s="351">
        <v>-5.539545454545455E-3</v>
      </c>
      <c r="C14" s="351"/>
    </row>
    <row r="15" spans="1:3" x14ac:dyDescent="0.25">
      <c r="A15" s="353">
        <v>44105</v>
      </c>
      <c r="B15" s="351">
        <v>-5.5436363636363643E-3</v>
      </c>
      <c r="C15" s="351"/>
    </row>
    <row r="16" spans="1:3" x14ac:dyDescent="0.25">
      <c r="A16" s="353">
        <v>44136</v>
      </c>
      <c r="B16" s="351">
        <v>-5.5633333333333342E-3</v>
      </c>
      <c r="C16" s="351"/>
    </row>
    <row r="17" spans="1:8" x14ac:dyDescent="0.25">
      <c r="A17" s="353">
        <v>44166</v>
      </c>
      <c r="B17" s="351">
        <v>-5.5745454545454553E-3</v>
      </c>
      <c r="C17" s="351"/>
    </row>
    <row r="18" spans="1:8" x14ac:dyDescent="0.25">
      <c r="A18" s="353">
        <v>44197</v>
      </c>
      <c r="B18" s="351">
        <v>-5.6399999999999992E-3</v>
      </c>
      <c r="C18" s="351"/>
    </row>
    <row r="19" spans="1:8" x14ac:dyDescent="0.25">
      <c r="A19" s="353">
        <v>44228</v>
      </c>
      <c r="B19" s="351">
        <v>-5.6599999999999992E-3</v>
      </c>
      <c r="C19" s="351"/>
    </row>
    <row r="20" spans="1:8" x14ac:dyDescent="0.25">
      <c r="A20" s="353">
        <v>44256</v>
      </c>
      <c r="B20" s="351">
        <v>-5.7399999999999994E-3</v>
      </c>
      <c r="C20" s="351"/>
      <c r="H20" s="553" t="s">
        <v>1053</v>
      </c>
    </row>
    <row r="21" spans="1:8" x14ac:dyDescent="0.25">
      <c r="A21" s="353">
        <v>44287</v>
      </c>
      <c r="B21" s="351">
        <v>-5.6899999999999997E-3</v>
      </c>
      <c r="C21" s="351"/>
      <c r="H21" s="553" t="s">
        <v>1011</v>
      </c>
    </row>
    <row r="22" spans="1:8" x14ac:dyDescent="0.25">
      <c r="A22" s="353">
        <v>44317</v>
      </c>
      <c r="B22" s="351">
        <v>-5.7099999999999998E-3</v>
      </c>
      <c r="C22" s="351"/>
    </row>
    <row r="23" spans="1:8" x14ac:dyDescent="0.25">
      <c r="A23" s="353">
        <v>44348</v>
      </c>
      <c r="B23" s="351">
        <v>-5.8099999999999992E-3</v>
      </c>
      <c r="C23" s="351"/>
    </row>
    <row r="24" spans="1:8" x14ac:dyDescent="0.25">
      <c r="A24" s="353">
        <v>44378</v>
      </c>
      <c r="B24" s="351">
        <v>-5.7099999999999998E-3</v>
      </c>
      <c r="C24" s="351"/>
    </row>
    <row r="25" spans="1:8" x14ac:dyDescent="0.25">
      <c r="A25" s="353">
        <v>44409</v>
      </c>
      <c r="B25" s="351">
        <v>-5.6999999999999993E-3</v>
      </c>
      <c r="C25" s="351"/>
    </row>
    <row r="26" spans="1:8" x14ac:dyDescent="0.25">
      <c r="A26" s="353">
        <v>44440</v>
      </c>
      <c r="B26" s="351">
        <v>-5.7999999999999996E-3</v>
      </c>
      <c r="C26" s="351"/>
    </row>
    <row r="27" spans="1:8" x14ac:dyDescent="0.25">
      <c r="A27" s="353">
        <v>44470</v>
      </c>
      <c r="B27" s="351">
        <v>-5.7799999999999995E-3</v>
      </c>
      <c r="C27" s="351"/>
    </row>
    <row r="28" spans="1:8" x14ac:dyDescent="0.25">
      <c r="A28" s="353">
        <v>44501</v>
      </c>
      <c r="B28" s="351">
        <v>-5.7499999999999999E-3</v>
      </c>
      <c r="C28" s="351"/>
    </row>
    <row r="29" spans="1:8" x14ac:dyDescent="0.25">
      <c r="A29" s="353">
        <v>44531</v>
      </c>
      <c r="B29" s="351">
        <v>-5.8999999999999999E-3</v>
      </c>
      <c r="C29" s="351"/>
    </row>
    <row r="30" spans="1:8" x14ac:dyDescent="0.25">
      <c r="A30" s="353">
        <v>44562</v>
      </c>
      <c r="B30" s="351">
        <v>-5.79E-3</v>
      </c>
      <c r="C30" s="351"/>
    </row>
    <row r="31" spans="1:8" x14ac:dyDescent="0.25">
      <c r="A31" s="353">
        <v>44593</v>
      </c>
      <c r="B31" s="351">
        <v>-5.7999999999999996E-3</v>
      </c>
      <c r="C31" s="351"/>
    </row>
    <row r="32" spans="1:8" x14ac:dyDescent="0.25">
      <c r="A32" s="353">
        <v>44621</v>
      </c>
      <c r="B32" s="351">
        <v>-5.9299999999999995E-3</v>
      </c>
      <c r="C32" s="351"/>
    </row>
    <row r="33" spans="1:3" x14ac:dyDescent="0.25">
      <c r="A33" s="353">
        <v>44652</v>
      </c>
      <c r="B33" s="351">
        <v>-5.8599999999999998E-3</v>
      </c>
      <c r="C33" s="351"/>
    </row>
    <row r="34" spans="1:3" x14ac:dyDescent="0.25">
      <c r="A34" s="353">
        <v>44682</v>
      </c>
      <c r="B34" s="351">
        <v>-5.8899999999999994E-3</v>
      </c>
      <c r="C34" s="351"/>
    </row>
    <row r="35" spans="1:3" x14ac:dyDescent="0.25">
      <c r="A35" s="353">
        <v>44713</v>
      </c>
      <c r="B35" s="351">
        <v>-5.9099999999999995E-3</v>
      </c>
      <c r="C35" s="351"/>
    </row>
    <row r="36" spans="1:3" x14ac:dyDescent="0.25">
      <c r="A36" s="353">
        <v>44743</v>
      </c>
      <c r="B36" s="351">
        <v>-9.1E-4</v>
      </c>
      <c r="C36" s="351"/>
    </row>
    <row r="37" spans="1:3" x14ac:dyDescent="0.25">
      <c r="A37" s="353">
        <v>44774</v>
      </c>
      <c r="B37" s="351">
        <v>-9.1E-4</v>
      </c>
      <c r="C37" s="351"/>
    </row>
    <row r="38" spans="1:3" x14ac:dyDescent="0.25">
      <c r="A38" s="353">
        <v>44805</v>
      </c>
      <c r="B38" s="351">
        <v>6.4200000000000004E-3</v>
      </c>
      <c r="C38" s="351"/>
    </row>
    <row r="39" spans="1:3" x14ac:dyDescent="0.25">
      <c r="A39" s="353">
        <v>44835</v>
      </c>
      <c r="B39" s="351">
        <v>6.4800000000000005E-3</v>
      </c>
      <c r="C39" s="351"/>
    </row>
    <row r="40" spans="1:3" x14ac:dyDescent="0.25">
      <c r="A40" s="353">
        <v>44866</v>
      </c>
      <c r="B40" s="351">
        <v>1.391E-2</v>
      </c>
      <c r="C40" s="351"/>
    </row>
    <row r="41" spans="1:3" x14ac:dyDescent="0.25">
      <c r="A41" s="353">
        <v>44896</v>
      </c>
      <c r="B41" s="351">
        <v>1.89E-2</v>
      </c>
      <c r="C41" s="351"/>
    </row>
    <row r="42" spans="1:3" x14ac:dyDescent="0.25">
      <c r="A42" s="353">
        <v>44927</v>
      </c>
      <c r="B42" s="351">
        <v>1.8939999999999999E-2</v>
      </c>
      <c r="C42" s="351"/>
    </row>
    <row r="43" spans="1:3" x14ac:dyDescent="0.25">
      <c r="A43" s="353">
        <v>44958</v>
      </c>
      <c r="B43" s="351">
        <v>2.3879999999999998E-2</v>
      </c>
      <c r="C43" s="351"/>
    </row>
    <row r="44" spans="1:3" x14ac:dyDescent="0.25">
      <c r="A44" s="353">
        <v>44986</v>
      </c>
      <c r="B44" s="351">
        <v>2.8839999999999998E-2</v>
      </c>
      <c r="C44" s="351"/>
    </row>
    <row r="45" spans="1:3" x14ac:dyDescent="0.25">
      <c r="A45" s="353">
        <v>45017</v>
      </c>
      <c r="B45" s="351">
        <v>2.894E-2</v>
      </c>
      <c r="C45" s="351"/>
    </row>
    <row r="46" spans="1:3" x14ac:dyDescent="0.25">
      <c r="A46" s="353">
        <v>45047</v>
      </c>
      <c r="B46" s="351">
        <v>3.1440000000000003E-2</v>
      </c>
      <c r="C46" s="351"/>
    </row>
    <row r="47" spans="1:3" x14ac:dyDescent="0.25">
      <c r="A47" s="353">
        <v>45078</v>
      </c>
      <c r="B47" s="351">
        <v>3.4000000000000002E-2</v>
      </c>
      <c r="C47" s="351"/>
    </row>
    <row r="48" spans="1:3" x14ac:dyDescent="0.25">
      <c r="A48" s="353">
        <v>45108</v>
      </c>
      <c r="B48" s="351">
        <v>3.3919999999999999E-2</v>
      </c>
      <c r="C48" s="351"/>
    </row>
    <row r="49" spans="1:3" x14ac:dyDescent="0.25">
      <c r="A49" s="353">
        <v>45139</v>
      </c>
      <c r="B49" s="351">
        <v>3.6459999999999999E-2</v>
      </c>
      <c r="C49" s="351"/>
    </row>
    <row r="50" spans="1:3" x14ac:dyDescent="0.25">
      <c r="A50" s="353">
        <v>45170</v>
      </c>
      <c r="B50" s="351">
        <v>3.8800000000000001E-2</v>
      </c>
      <c r="C50" s="351"/>
    </row>
    <row r="51" spans="1:3" x14ac:dyDescent="0.25">
      <c r="A51" s="353">
        <v>45200</v>
      </c>
      <c r="B51" s="351">
        <v>3.882E-2</v>
      </c>
      <c r="C51" s="351"/>
    </row>
    <row r="52" spans="1:3" x14ac:dyDescent="0.25">
      <c r="A52" s="353">
        <v>45231</v>
      </c>
      <c r="B52" s="351">
        <v>3.891E-2</v>
      </c>
      <c r="C52" s="351"/>
    </row>
    <row r="53" spans="1:3" x14ac:dyDescent="0.25">
      <c r="A53" s="353">
        <v>45261</v>
      </c>
      <c r="B53" s="351">
        <v>3.882E-2</v>
      </c>
      <c r="C53" s="351"/>
    </row>
    <row r="54" spans="1:3" x14ac:dyDescent="0.25">
      <c r="A54" s="353">
        <v>45292</v>
      </c>
      <c r="B54" s="351">
        <v>3.8940000000000002E-2</v>
      </c>
      <c r="C54" s="351"/>
    </row>
    <row r="55" spans="1:3" x14ac:dyDescent="0.25">
      <c r="A55" s="353">
        <v>45323</v>
      </c>
      <c r="B55" s="351">
        <v>3.8870000000000002E-2</v>
      </c>
      <c r="C55" s="351"/>
    </row>
    <row r="56" spans="1:3" x14ac:dyDescent="0.25">
      <c r="A56" s="353">
        <v>45352</v>
      </c>
      <c r="B56" s="351">
        <v>3.9109999999999999E-2</v>
      </c>
      <c r="C56" s="351"/>
    </row>
    <row r="57" spans="1:3" x14ac:dyDescent="0.25">
      <c r="A57" s="353">
        <v>45383</v>
      </c>
      <c r="B57" s="351"/>
      <c r="C57" s="351">
        <v>3.9032499790191653E-2</v>
      </c>
    </row>
    <row r="58" spans="1:3" x14ac:dyDescent="0.25">
      <c r="A58" s="353">
        <v>45413</v>
      </c>
      <c r="B58" s="351"/>
      <c r="C58" s="351">
        <v>3.8959999084472646E-2</v>
      </c>
    </row>
    <row r="59" spans="1:3" x14ac:dyDescent="0.25">
      <c r="A59" s="353">
        <v>45444</v>
      </c>
      <c r="B59" s="351"/>
      <c r="C59" s="351">
        <v>3.8933000564575201E-2</v>
      </c>
    </row>
    <row r="60" spans="1:3" x14ac:dyDescent="0.25">
      <c r="A60" s="353">
        <v>45474</v>
      </c>
      <c r="B60" s="351"/>
      <c r="C60" s="351">
        <v>3.8568501472473156E-2</v>
      </c>
    </row>
    <row r="61" spans="1:3" x14ac:dyDescent="0.25">
      <c r="A61" s="353">
        <v>45505</v>
      </c>
      <c r="B61" s="351"/>
      <c r="C61" s="351">
        <v>3.8154997825622552E-2</v>
      </c>
    </row>
    <row r="62" spans="1:3" x14ac:dyDescent="0.25">
      <c r="A62" s="353">
        <v>45536</v>
      </c>
      <c r="B62" s="351"/>
      <c r="C62" s="351">
        <v>3.7747998237609902E-2</v>
      </c>
    </row>
    <row r="63" spans="1:3" x14ac:dyDescent="0.25">
      <c r="A63" s="353">
        <v>45566</v>
      </c>
      <c r="B63" s="351"/>
      <c r="C63" s="351">
        <v>3.7302999496459953E-2</v>
      </c>
    </row>
    <row r="64" spans="1:3" x14ac:dyDescent="0.25">
      <c r="A64" s="353">
        <v>45597</v>
      </c>
      <c r="B64" s="351"/>
      <c r="C64" s="351">
        <v>3.6761999130249051E-2</v>
      </c>
    </row>
    <row r="65" spans="1:3" x14ac:dyDescent="0.25">
      <c r="A65" s="353">
        <v>45627</v>
      </c>
      <c r="B65" s="351"/>
      <c r="C65" s="351">
        <v>3.6260499954223653E-2</v>
      </c>
    </row>
    <row r="66" spans="1:3" x14ac:dyDescent="0.25">
      <c r="A66" s="353">
        <v>45658</v>
      </c>
      <c r="B66" s="351"/>
      <c r="C66" s="351">
        <v>3.5759999752044649E-2</v>
      </c>
    </row>
    <row r="67" spans="1:3" x14ac:dyDescent="0.25">
      <c r="A67" s="353">
        <v>45689</v>
      </c>
      <c r="B67" s="351"/>
      <c r="C67" s="351">
        <v>3.5212001800537102E-2</v>
      </c>
    </row>
    <row r="68" spans="1:3" x14ac:dyDescent="0.25">
      <c r="A68" s="353">
        <v>45717</v>
      </c>
      <c r="B68" s="351"/>
      <c r="C68" s="351">
        <v>3.476749897003175E-2</v>
      </c>
    </row>
    <row r="69" spans="1:3" x14ac:dyDescent="0.25">
      <c r="A69" s="353">
        <v>45748</v>
      </c>
      <c r="B69" s="351"/>
      <c r="C69" s="351">
        <v>3.4277749061584484E-2</v>
      </c>
    </row>
    <row r="70" spans="1:3" x14ac:dyDescent="0.25">
      <c r="A70" s="353">
        <v>45778</v>
      </c>
      <c r="B70" s="351"/>
      <c r="C70" s="351">
        <v>3.3787999153137217E-2</v>
      </c>
    </row>
    <row r="71" spans="1:3" x14ac:dyDescent="0.25">
      <c r="A71" s="353">
        <v>45809</v>
      </c>
      <c r="B71" s="351"/>
      <c r="C71" s="351">
        <v>3.3298249244689958E-2</v>
      </c>
    </row>
    <row r="72" spans="1:3" x14ac:dyDescent="0.25">
      <c r="A72" s="353">
        <v>45839</v>
      </c>
      <c r="B72" s="351"/>
      <c r="C72" s="351">
        <v>3.2808499336242691E-2</v>
      </c>
    </row>
    <row r="73" spans="1:3" x14ac:dyDescent="0.25">
      <c r="A73" s="353">
        <v>45870</v>
      </c>
      <c r="B73" s="351"/>
      <c r="C73" s="351">
        <v>3.2318749427795425E-2</v>
      </c>
    </row>
    <row r="74" spans="1:3" x14ac:dyDescent="0.25">
      <c r="A74" s="353">
        <v>45901</v>
      </c>
      <c r="B74" s="351"/>
      <c r="C74" s="351">
        <v>3.1828999519348151E-2</v>
      </c>
    </row>
    <row r="75" spans="1:3" x14ac:dyDescent="0.25">
      <c r="A75" s="353">
        <v>45931</v>
      </c>
      <c r="B75" s="351"/>
      <c r="C75" s="351">
        <v>3.1490499973297122E-2</v>
      </c>
    </row>
    <row r="76" spans="1:3" x14ac:dyDescent="0.25">
      <c r="A76" s="353">
        <v>45962</v>
      </c>
      <c r="B76" s="351"/>
      <c r="C76" s="351">
        <v>3.1152000427246085E-2</v>
      </c>
    </row>
    <row r="77" spans="1:3" x14ac:dyDescent="0.25">
      <c r="A77" s="353">
        <v>45992</v>
      </c>
      <c r="B77" s="351"/>
      <c r="C77" s="351">
        <v>3.0813500881195052E-2</v>
      </c>
    </row>
    <row r="78" spans="1:3" x14ac:dyDescent="0.25">
      <c r="A78" s="353">
        <v>46023</v>
      </c>
      <c r="B78" s="351"/>
      <c r="C78" s="351">
        <v>3.0475001335144015E-2</v>
      </c>
    </row>
    <row r="79" spans="1:3" x14ac:dyDescent="0.25">
      <c r="A79" s="353">
        <v>46054</v>
      </c>
      <c r="B79" s="351"/>
      <c r="C79" s="351">
        <v>3.0136501789092981E-2</v>
      </c>
    </row>
    <row r="80" spans="1:3" x14ac:dyDescent="0.25">
      <c r="A80" s="353">
        <v>46082</v>
      </c>
      <c r="B80" s="351"/>
      <c r="C80" s="351">
        <v>2.9798002243041948E-2</v>
      </c>
    </row>
    <row r="81" spans="1:3" x14ac:dyDescent="0.25">
      <c r="A81" s="353">
        <v>46113</v>
      </c>
      <c r="B81" s="351"/>
      <c r="C81" s="351">
        <v>2.9588752190271971E-2</v>
      </c>
    </row>
    <row r="82" spans="1:3" x14ac:dyDescent="0.25">
      <c r="A82" s="353">
        <v>46143</v>
      </c>
      <c r="B82" s="351"/>
      <c r="C82" s="351">
        <v>2.9379502137501998E-2</v>
      </c>
    </row>
    <row r="83" spans="1:3" x14ac:dyDescent="0.25">
      <c r="A83" s="353">
        <v>46174</v>
      </c>
      <c r="B83" s="351"/>
      <c r="C83" s="351">
        <v>2.9170252084732021E-2</v>
      </c>
    </row>
    <row r="84" spans="1:3" x14ac:dyDescent="0.25">
      <c r="A84" s="353">
        <v>46204</v>
      </c>
      <c r="B84" s="351"/>
      <c r="C84" s="351">
        <v>2.8961002031962044E-2</v>
      </c>
    </row>
    <row r="85" spans="1:3" x14ac:dyDescent="0.25">
      <c r="A85" s="353">
        <v>46235</v>
      </c>
      <c r="B85" s="351"/>
      <c r="C85" s="351">
        <v>2.8751751979192067E-2</v>
      </c>
    </row>
    <row r="86" spans="1:3" x14ac:dyDescent="0.25">
      <c r="A86" s="353">
        <v>46266</v>
      </c>
      <c r="B86" s="351"/>
      <c r="C86" s="351">
        <v>2.8542501926422093E-2</v>
      </c>
    </row>
    <row r="87" spans="1:3" x14ac:dyDescent="0.25">
      <c r="A87" s="353">
        <v>46296</v>
      </c>
      <c r="B87" s="351"/>
      <c r="C87" s="351">
        <v>2.8333251873652116E-2</v>
      </c>
    </row>
    <row r="88" spans="1:3" x14ac:dyDescent="0.25">
      <c r="A88" s="353">
        <v>46327</v>
      </c>
      <c r="B88" s="351"/>
      <c r="C88" s="351">
        <v>2.8124001820882139E-2</v>
      </c>
    </row>
    <row r="89" spans="1:3" x14ac:dyDescent="0.25">
      <c r="A89" s="353">
        <v>46357</v>
      </c>
      <c r="B89" s="351"/>
      <c r="C89" s="351">
        <v>2.7914751768112166E-2</v>
      </c>
    </row>
    <row r="90" spans="1:3" x14ac:dyDescent="0.25">
      <c r="A90" s="353">
        <v>46388</v>
      </c>
      <c r="B90" s="351"/>
      <c r="C90" s="351">
        <v>2.7705501715342189E-2</v>
      </c>
    </row>
    <row r="91" spans="1:3" x14ac:dyDescent="0.25">
      <c r="A91" s="353">
        <v>46419</v>
      </c>
      <c r="B91" s="351"/>
      <c r="C91" s="351">
        <v>2.7496251662572212E-2</v>
      </c>
    </row>
    <row r="92" spans="1:3" x14ac:dyDescent="0.25">
      <c r="A92" s="353">
        <v>46447</v>
      </c>
      <c r="B92" s="351"/>
      <c r="C92" s="351">
        <v>2.7287001609802252E-2</v>
      </c>
    </row>
    <row r="93" spans="1:3" x14ac:dyDescent="0.25">
      <c r="A93" s="353">
        <v>46478</v>
      </c>
      <c r="B93" s="351"/>
      <c r="C93" s="351">
        <v>2.7173918088277182E-2</v>
      </c>
    </row>
    <row r="94" spans="1:3" x14ac:dyDescent="0.25">
      <c r="A94" s="353">
        <v>46508</v>
      </c>
      <c r="B94" s="351"/>
      <c r="C94" s="351">
        <v>2.7060834566752113E-2</v>
      </c>
    </row>
    <row r="95" spans="1:3" x14ac:dyDescent="0.25">
      <c r="A95" s="353">
        <v>46539</v>
      </c>
      <c r="B95" s="351"/>
      <c r="C95" s="351">
        <v>2.6947751045227047E-2</v>
      </c>
    </row>
    <row r="96" spans="1:3" x14ac:dyDescent="0.25">
      <c r="A96" s="353">
        <v>46569</v>
      </c>
      <c r="B96" s="351"/>
      <c r="C96" s="351">
        <v>2.6834667523701977E-2</v>
      </c>
    </row>
    <row r="97" spans="1:3" x14ac:dyDescent="0.25">
      <c r="A97" s="353">
        <v>46600</v>
      </c>
      <c r="B97" s="351"/>
      <c r="C97" s="351">
        <v>2.6721584002176911E-2</v>
      </c>
    </row>
    <row r="98" spans="1:3" x14ac:dyDescent="0.25">
      <c r="A98" s="353">
        <v>46631</v>
      </c>
      <c r="B98" s="351"/>
      <c r="C98" s="351">
        <v>2.6608500480651841E-2</v>
      </c>
    </row>
    <row r="99" spans="1:3" x14ac:dyDescent="0.25">
      <c r="A99" s="353">
        <v>46661</v>
      </c>
      <c r="B99" s="351"/>
      <c r="C99" s="351">
        <v>2.6495416959126775E-2</v>
      </c>
    </row>
    <row r="100" spans="1:3" x14ac:dyDescent="0.25">
      <c r="A100" s="353">
        <v>46692</v>
      </c>
      <c r="B100" s="351"/>
      <c r="C100" s="351">
        <v>2.6382333437601706E-2</v>
      </c>
    </row>
    <row r="101" spans="1:3" x14ac:dyDescent="0.25">
      <c r="A101" s="353">
        <v>46722</v>
      </c>
      <c r="B101" s="351"/>
      <c r="C101" s="351">
        <v>2.626924991607664E-2</v>
      </c>
    </row>
    <row r="102" spans="1:3" x14ac:dyDescent="0.25">
      <c r="A102" s="353">
        <v>46753</v>
      </c>
      <c r="B102" s="336"/>
      <c r="C102" s="351">
        <v>2.615616639455157E-2</v>
      </c>
    </row>
    <row r="103" spans="1:3" x14ac:dyDescent="0.25">
      <c r="A103" s="353">
        <v>46784</v>
      </c>
      <c r="B103" s="336"/>
      <c r="C103" s="351">
        <v>2.60430828730265E-2</v>
      </c>
    </row>
    <row r="104" spans="1:3" x14ac:dyDescent="0.25">
      <c r="A104" s="353">
        <v>46813</v>
      </c>
      <c r="B104" s="336"/>
      <c r="C104" s="351">
        <v>2.5929999351501448E-2</v>
      </c>
    </row>
    <row r="105" spans="1:3" x14ac:dyDescent="0.25">
      <c r="A105" s="353">
        <v>46844</v>
      </c>
      <c r="B105" s="336"/>
      <c r="C105" s="351">
        <v>2.5867499510447169E-2</v>
      </c>
    </row>
    <row r="106" spans="1:3" x14ac:dyDescent="0.25">
      <c r="A106" s="353">
        <v>46874</v>
      </c>
      <c r="B106" s="336"/>
      <c r="C106" s="351">
        <v>2.580499966939289E-2</v>
      </c>
    </row>
    <row r="107" spans="1:3" x14ac:dyDescent="0.25">
      <c r="A107" s="353">
        <v>46905</v>
      </c>
      <c r="B107" s="336"/>
      <c r="C107" s="351">
        <v>2.5742499828338615E-2</v>
      </c>
    </row>
    <row r="108" spans="1:3" x14ac:dyDescent="0.25">
      <c r="A108" s="353">
        <v>46935</v>
      </c>
      <c r="B108" s="336"/>
      <c r="C108" s="351">
        <v>2.5679999987284336E-2</v>
      </c>
    </row>
    <row r="109" spans="1:3" x14ac:dyDescent="0.25">
      <c r="A109" s="353">
        <v>46966</v>
      </c>
      <c r="B109" s="336"/>
      <c r="C109" s="351">
        <v>2.5617500146230057E-2</v>
      </c>
    </row>
    <row r="110" spans="1:3" x14ac:dyDescent="0.25">
      <c r="A110" s="353">
        <v>46997</v>
      </c>
      <c r="B110" s="336"/>
      <c r="C110" s="351">
        <v>2.5555000305175782E-2</v>
      </c>
    </row>
    <row r="111" spans="1:3" x14ac:dyDescent="0.25">
      <c r="A111" s="353">
        <v>47027</v>
      </c>
      <c r="B111" s="336"/>
      <c r="C111" s="351">
        <v>2.5492500464121503E-2</v>
      </c>
    </row>
    <row r="112" spans="1:3" x14ac:dyDescent="0.25">
      <c r="A112" s="353">
        <v>47058</v>
      </c>
      <c r="B112" s="336"/>
      <c r="C112" s="351">
        <v>2.5430000623067227E-2</v>
      </c>
    </row>
    <row r="113" spans="1:3" x14ac:dyDescent="0.25">
      <c r="A113" s="353">
        <v>47088</v>
      </c>
      <c r="B113" s="336"/>
      <c r="C113" s="351">
        <v>2.5367500782012949E-2</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B6FF-C072-44B1-8916-33F65D305983}">
  <sheetPr codeName="Hárok39"/>
  <dimension ref="D3:AF32"/>
  <sheetViews>
    <sheetView showGridLines="0" zoomScale="80" zoomScaleNormal="80" workbookViewId="0"/>
  </sheetViews>
  <sheetFormatPr defaultColWidth="9.28515625" defaultRowHeight="13.5" x14ac:dyDescent="0.25"/>
  <cols>
    <col min="1" max="3" width="9.28515625" style="6"/>
    <col min="4" max="4" width="47" style="6" customWidth="1"/>
    <col min="5" max="5" width="9.5703125" style="6" customWidth="1"/>
    <col min="6" max="11" width="11.42578125" style="6" customWidth="1"/>
    <col min="12" max="12" width="9.28515625" style="6"/>
    <col min="13" max="13" width="12.42578125" style="6" bestFit="1" customWidth="1"/>
    <col min="14" max="16384" width="9.28515625" style="6"/>
  </cols>
  <sheetData>
    <row r="3" spans="4:32" ht="23.45" customHeight="1" x14ac:dyDescent="0.25">
      <c r="D3" s="320" t="s">
        <v>978</v>
      </c>
      <c r="E3" s="139"/>
      <c r="F3" s="612" t="s">
        <v>976</v>
      </c>
      <c r="G3" s="612"/>
      <c r="H3" s="612"/>
      <c r="I3" s="612"/>
      <c r="J3" s="612"/>
      <c r="K3" s="612"/>
      <c r="N3" s="55"/>
      <c r="O3" s="55"/>
      <c r="P3" s="55"/>
      <c r="Q3" s="55"/>
      <c r="R3" s="55"/>
      <c r="S3" s="55"/>
      <c r="T3" s="55"/>
      <c r="U3" s="55"/>
      <c r="V3" s="55"/>
      <c r="W3" s="55"/>
      <c r="X3" s="55"/>
      <c r="Y3" s="55"/>
      <c r="Z3" s="55"/>
      <c r="AA3" s="55"/>
      <c r="AB3" s="55"/>
      <c r="AC3" s="55"/>
    </row>
    <row r="4" spans="4:32" ht="27.75" thickBot="1" x14ac:dyDescent="0.3">
      <c r="D4" s="621"/>
      <c r="E4" s="48"/>
      <c r="F4" s="321"/>
      <c r="G4" s="250" t="s">
        <v>514</v>
      </c>
      <c r="H4" s="250" t="s">
        <v>40</v>
      </c>
      <c r="I4" s="322" t="s">
        <v>46</v>
      </c>
      <c r="J4" s="322" t="s">
        <v>41</v>
      </c>
      <c r="K4" s="322" t="s">
        <v>42</v>
      </c>
    </row>
    <row r="5" spans="4:32" ht="14.25" thickBot="1" x14ac:dyDescent="0.3">
      <c r="D5" s="621"/>
      <c r="E5" s="48"/>
      <c r="F5" s="311">
        <v>2021</v>
      </c>
      <c r="G5" s="312">
        <v>0.22986875544599439</v>
      </c>
      <c r="H5" s="312">
        <v>1.5820261741355868</v>
      </c>
      <c r="I5" s="41">
        <v>1.1570972366139687</v>
      </c>
      <c r="J5" s="41">
        <v>0.53338245027237585</v>
      </c>
      <c r="K5" s="42">
        <v>-0.11153276447658776</v>
      </c>
      <c r="M5" s="165"/>
      <c r="N5" s="164">
        <v>2010</v>
      </c>
      <c r="O5" s="164">
        <v>2011</v>
      </c>
      <c r="P5" s="164">
        <v>2012</v>
      </c>
      <c r="Q5" s="164">
        <v>2013</v>
      </c>
      <c r="R5" s="164">
        <v>2014</v>
      </c>
      <c r="S5" s="164">
        <v>2015</v>
      </c>
      <c r="T5" s="164">
        <v>2016</v>
      </c>
      <c r="U5" s="164">
        <v>2017</v>
      </c>
      <c r="V5" s="164">
        <v>2018</v>
      </c>
      <c r="W5" s="164">
        <v>2019</v>
      </c>
      <c r="X5" s="316">
        <v>2020</v>
      </c>
      <c r="Y5" s="164">
        <v>2021</v>
      </c>
      <c r="Z5" s="316">
        <v>2022</v>
      </c>
      <c r="AA5" s="164">
        <v>2023</v>
      </c>
      <c r="AB5" s="316" t="s">
        <v>376</v>
      </c>
      <c r="AC5" s="316" t="s">
        <v>401</v>
      </c>
      <c r="AD5" s="316" t="s">
        <v>416</v>
      </c>
      <c r="AE5" s="316" t="s">
        <v>502</v>
      </c>
      <c r="AF5" s="316" t="s">
        <v>503</v>
      </c>
    </row>
    <row r="6" spans="4:32" x14ac:dyDescent="0.25">
      <c r="D6" s="621"/>
      <c r="E6" s="48"/>
      <c r="F6" s="311">
        <v>2022</v>
      </c>
      <c r="G6" s="312">
        <v>0.47207953869561337</v>
      </c>
      <c r="H6" s="312">
        <v>1.5051555584291387</v>
      </c>
      <c r="I6" s="41">
        <v>0.86334093506295062</v>
      </c>
      <c r="J6" s="41">
        <v>0.64446426778140775</v>
      </c>
      <c r="K6" s="42">
        <v>-6.4857861476582774E-3</v>
      </c>
      <c r="M6" s="18" t="s">
        <v>324</v>
      </c>
      <c r="N6" s="323">
        <v>4.5828109114870341E-2</v>
      </c>
      <c r="O6" s="323">
        <v>0.42911658647559642</v>
      </c>
      <c r="P6" s="323">
        <v>0.27967884333600423</v>
      </c>
      <c r="Q6" s="323">
        <v>0.2386680258038302</v>
      </c>
      <c r="R6" s="323">
        <v>0.43113905588992613</v>
      </c>
      <c r="S6" s="323">
        <v>0.5722913754271497</v>
      </c>
      <c r="T6" s="323">
        <v>0.60560459445957271</v>
      </c>
      <c r="U6" s="323">
        <v>0.54239372408471831</v>
      </c>
      <c r="V6" s="323">
        <v>0.47148188044629791</v>
      </c>
      <c r="W6" s="323">
        <v>0.27090822046757096</v>
      </c>
      <c r="X6" s="323">
        <v>-1.2047613900021957E-2</v>
      </c>
      <c r="Y6" s="323">
        <v>-0.11153276447658776</v>
      </c>
      <c r="Z6" s="323">
        <v>-6.4857861476582774E-3</v>
      </c>
      <c r="AA6" s="323">
        <v>-5.9085131072157317E-3</v>
      </c>
      <c r="AB6" s="323">
        <v>1.2022097452551118E-3</v>
      </c>
      <c r="AC6" s="323">
        <v>-3.044125791846411E-2</v>
      </c>
      <c r="AD6" s="55">
        <v>-0.14630294715702333</v>
      </c>
      <c r="AE6" s="55">
        <v>-0.13684881995307741</v>
      </c>
      <c r="AF6" s="55">
        <v>-0.18636804950805153</v>
      </c>
    </row>
    <row r="7" spans="4:32" x14ac:dyDescent="0.25">
      <c r="D7" s="621"/>
      <c r="E7" s="48"/>
      <c r="F7" s="311">
        <v>2023</v>
      </c>
      <c r="G7" s="312">
        <v>0.23521638897807701</v>
      </c>
      <c r="H7" s="312">
        <v>1.9569151037401422</v>
      </c>
      <c r="I7" s="41">
        <v>1.1081031152202714</v>
      </c>
      <c r="J7" s="41">
        <v>0.84826203493890917</v>
      </c>
      <c r="K7" s="42">
        <v>-5.9085131072157317E-3</v>
      </c>
      <c r="M7" s="18" t="s">
        <v>41</v>
      </c>
      <c r="N7" s="323">
        <v>0.16376195135659105</v>
      </c>
      <c r="O7" s="323">
        <v>0.38424936764661782</v>
      </c>
      <c r="P7" s="323">
        <v>0.48512097219270722</v>
      </c>
      <c r="Q7" s="323">
        <v>0.2687091735391744</v>
      </c>
      <c r="R7" s="323">
        <v>0.26996358278434174</v>
      </c>
      <c r="S7" s="323">
        <v>0.57138835910628483</v>
      </c>
      <c r="T7" s="323">
        <v>0.78783140023960008</v>
      </c>
      <c r="U7" s="323">
        <v>0.52712477562534665</v>
      </c>
      <c r="V7" s="323">
        <v>0.67439853733764132</v>
      </c>
      <c r="W7" s="323">
        <v>0.73797151052713184</v>
      </c>
      <c r="X7" s="323">
        <v>0.73931063041372469</v>
      </c>
      <c r="Y7" s="323">
        <v>0.53326208947147824</v>
      </c>
      <c r="Z7" s="323">
        <v>0.64056040184274621</v>
      </c>
      <c r="AA7" s="323">
        <v>0.83994840865375864</v>
      </c>
      <c r="AB7" s="323">
        <v>0.95624314094092244</v>
      </c>
      <c r="AC7" s="323">
        <v>0.98346236345399296</v>
      </c>
      <c r="AD7" s="55">
        <v>1.1275937445512922</v>
      </c>
      <c r="AE7" s="55">
        <v>0.956415132789176</v>
      </c>
      <c r="AF7" s="55">
        <v>0.8539572148243928</v>
      </c>
    </row>
    <row r="8" spans="4:32" ht="14.25" thickBot="1" x14ac:dyDescent="0.3">
      <c r="D8" s="621"/>
      <c r="E8" s="48"/>
      <c r="F8" s="313" t="s">
        <v>376</v>
      </c>
      <c r="G8" s="314">
        <v>-0.34471568117525608</v>
      </c>
      <c r="H8" s="314">
        <v>1.9810412250453657</v>
      </c>
      <c r="I8" s="324">
        <v>1.0174264546245926</v>
      </c>
      <c r="J8" s="324">
        <v>0.95624314094092244</v>
      </c>
      <c r="K8" s="325">
        <v>1.2022097452551118E-3</v>
      </c>
      <c r="M8" s="18" t="s">
        <v>45</v>
      </c>
      <c r="N8" s="323">
        <v>1.6225223268335975</v>
      </c>
      <c r="O8" s="323">
        <v>1.8240623459307992</v>
      </c>
      <c r="P8" s="323">
        <v>1.5671930878094154</v>
      </c>
      <c r="Q8" s="323">
        <v>1.0833788120475196</v>
      </c>
      <c r="R8" s="323">
        <v>1.1579251518667011</v>
      </c>
      <c r="S8" s="323">
        <v>2.1231197150200609</v>
      </c>
      <c r="T8" s="323">
        <v>1.1471730061510366</v>
      </c>
      <c r="U8" s="323">
        <v>0.90416372873800555</v>
      </c>
      <c r="V8" s="323">
        <v>1.2573226675600013</v>
      </c>
      <c r="W8" s="323">
        <v>1.038808775837663</v>
      </c>
      <c r="X8" s="323">
        <v>1.1873572498390494</v>
      </c>
      <c r="Y8" s="323">
        <v>1.1570967951079814</v>
      </c>
      <c r="Z8" s="323">
        <v>0.8633368459755042</v>
      </c>
      <c r="AA8" s="323">
        <v>1.1081056892681795</v>
      </c>
      <c r="AB8" s="323">
        <v>1.0174264546245926</v>
      </c>
      <c r="AC8" s="323">
        <v>1.0033726032874668</v>
      </c>
      <c r="AD8" s="55">
        <v>1.0037493341003456</v>
      </c>
      <c r="AE8" s="55">
        <v>1.0037533548809208</v>
      </c>
      <c r="AF8" s="55">
        <v>1.0036140763461487</v>
      </c>
    </row>
    <row r="9" spans="4:32" x14ac:dyDescent="0.25">
      <c r="D9" s="621"/>
      <c r="E9" s="48"/>
      <c r="F9" s="311" t="s">
        <v>401</v>
      </c>
      <c r="G9" s="312">
        <v>0.73599545046849624</v>
      </c>
      <c r="H9" s="312">
        <v>1.9618598368467799</v>
      </c>
      <c r="I9" s="41">
        <v>1.0033726032874668</v>
      </c>
      <c r="J9" s="41">
        <v>0.98346236345399296</v>
      </c>
      <c r="K9" s="42">
        <v>-3.044125791846411E-2</v>
      </c>
      <c r="M9" s="18" t="s">
        <v>331</v>
      </c>
      <c r="N9" s="323">
        <v>1.835469153404623</v>
      </c>
      <c r="O9" s="323">
        <v>2.6521579354187308</v>
      </c>
      <c r="P9" s="323">
        <v>2.3439146223717344</v>
      </c>
      <c r="Q9" s="323">
        <v>1.5962476142844961</v>
      </c>
      <c r="R9" s="323">
        <v>1.8668354629120643</v>
      </c>
      <c r="S9" s="323">
        <v>3.2909797634534721</v>
      </c>
      <c r="T9" s="323">
        <v>2.5565933994792234</v>
      </c>
      <c r="U9" s="323">
        <v>1.9832444869670951</v>
      </c>
      <c r="V9" s="323">
        <v>2.4175903998015169</v>
      </c>
      <c r="W9" s="323">
        <v>2.0575684454495979</v>
      </c>
      <c r="X9" s="323">
        <v>1.9210151296194189</v>
      </c>
      <c r="Y9" s="323">
        <v>1.5819046170867157</v>
      </c>
      <c r="Z9" s="323">
        <v>1.501233755967446</v>
      </c>
      <c r="AA9" s="323">
        <v>1.9485673500156064</v>
      </c>
      <c r="AB9" s="323">
        <v>1.9810412250453657</v>
      </c>
      <c r="AC9" s="323">
        <v>1.9618598368467799</v>
      </c>
      <c r="AD9" s="55">
        <v>1.9881159772290768</v>
      </c>
      <c r="AE9" s="55">
        <v>1.8265225137324537</v>
      </c>
      <c r="AF9" s="55">
        <v>1.6732145517476482</v>
      </c>
    </row>
    <row r="10" spans="4:32" x14ac:dyDescent="0.25">
      <c r="D10" s="621"/>
      <c r="E10" s="48"/>
      <c r="F10" s="311" t="s">
        <v>416</v>
      </c>
      <c r="G10" s="312">
        <v>0.97425154639403377</v>
      </c>
      <c r="H10" s="312">
        <v>1.9881159772290768</v>
      </c>
      <c r="I10" s="41">
        <v>1.0037493341003456</v>
      </c>
      <c r="J10" s="41">
        <v>1.1275937445512922</v>
      </c>
      <c r="K10" s="42">
        <v>-0.14630294715702333</v>
      </c>
      <c r="N10" s="323"/>
      <c r="O10" s="323"/>
      <c r="P10" s="323"/>
      <c r="Q10" s="323"/>
      <c r="R10" s="323"/>
      <c r="S10" s="323"/>
      <c r="T10" s="323"/>
      <c r="U10" s="323"/>
      <c r="V10" s="323"/>
      <c r="W10" s="323"/>
      <c r="X10" s="323"/>
      <c r="Y10" s="323"/>
    </row>
    <row r="11" spans="4:32" x14ac:dyDescent="0.25">
      <c r="D11" s="621"/>
      <c r="E11" s="48"/>
      <c r="F11" s="311" t="s">
        <v>502</v>
      </c>
      <c r="G11" s="312">
        <v>0.79488612879268228</v>
      </c>
      <c r="H11" s="312">
        <v>1.8265225137324537</v>
      </c>
      <c r="I11" s="41">
        <v>1.0037533548809208</v>
      </c>
      <c r="J11" s="41">
        <v>0.956415132789176</v>
      </c>
      <c r="K11" s="42">
        <v>-0.13684881995307741</v>
      </c>
    </row>
    <row r="12" spans="4:32" ht="14.25" thickBot="1" x14ac:dyDescent="0.3">
      <c r="D12" s="621"/>
      <c r="E12" s="48"/>
      <c r="F12" s="313" t="s">
        <v>503</v>
      </c>
      <c r="G12" s="314">
        <v>1.2375237060775035</v>
      </c>
      <c r="H12" s="314">
        <v>1.6732145517476482</v>
      </c>
      <c r="I12" s="324">
        <v>1.0036140763461487</v>
      </c>
      <c r="J12" s="324">
        <v>0.8539572148243928</v>
      </c>
      <c r="K12" s="325">
        <v>-0.18636804950805153</v>
      </c>
      <c r="M12" s="165"/>
      <c r="N12" s="164">
        <v>2010</v>
      </c>
      <c r="O12" s="164">
        <v>2011</v>
      </c>
      <c r="P12" s="164">
        <v>2012</v>
      </c>
      <c r="Q12" s="164">
        <v>2013</v>
      </c>
      <c r="R12" s="164">
        <v>2014</v>
      </c>
      <c r="S12" s="164">
        <v>2015</v>
      </c>
      <c r="T12" s="164">
        <v>2016</v>
      </c>
      <c r="U12" s="164">
        <v>2017</v>
      </c>
      <c r="V12" s="164">
        <v>2018</v>
      </c>
      <c r="W12" s="164">
        <v>2019</v>
      </c>
      <c r="X12" s="316">
        <v>2020</v>
      </c>
      <c r="Y12" s="164">
        <v>2021</v>
      </c>
      <c r="Z12" s="316">
        <v>2022</v>
      </c>
      <c r="AA12" s="164">
        <v>2023</v>
      </c>
      <c r="AB12" s="316" t="s">
        <v>376</v>
      </c>
      <c r="AC12" s="316" t="s">
        <v>401</v>
      </c>
      <c r="AD12" s="316" t="str">
        <f t="shared" ref="AD12" si="0">AD5</f>
        <v>2026F</v>
      </c>
      <c r="AE12" s="316" t="s">
        <v>502</v>
      </c>
      <c r="AF12" s="316" t="s">
        <v>503</v>
      </c>
    </row>
    <row r="13" spans="4:32" ht="11.45" customHeight="1" x14ac:dyDescent="0.25">
      <c r="D13" s="621"/>
      <c r="E13" s="48"/>
      <c r="F13" s="619" t="s">
        <v>44</v>
      </c>
      <c r="G13" s="619"/>
      <c r="H13" s="619"/>
      <c r="I13" s="619"/>
      <c r="J13" s="619"/>
      <c r="K13" s="619"/>
      <c r="M13" s="18" t="s">
        <v>325</v>
      </c>
      <c r="N13" s="323">
        <v>4.5828109114870341E-2</v>
      </c>
      <c r="O13" s="323">
        <v>0.42911658647559642</v>
      </c>
      <c r="P13" s="323">
        <v>0.27967884333600423</v>
      </c>
      <c r="Q13" s="323">
        <v>0.2386680258038302</v>
      </c>
      <c r="R13" s="323">
        <v>0.43113905588992613</v>
      </c>
      <c r="S13" s="323">
        <v>0.5722913754271497</v>
      </c>
      <c r="T13" s="323">
        <v>0.60560459445957271</v>
      </c>
      <c r="U13" s="323">
        <v>0.54239372408471831</v>
      </c>
      <c r="V13" s="323">
        <v>0.47148188044629791</v>
      </c>
      <c r="W13" s="323">
        <v>0.27090822046757096</v>
      </c>
      <c r="X13" s="323">
        <v>-1.2047613900021957E-2</v>
      </c>
      <c r="Y13" s="323">
        <v>-0.11153276447658776</v>
      </c>
      <c r="Z13" s="323">
        <v>-6.4857861476582774E-3</v>
      </c>
      <c r="AA13" s="323">
        <v>-5.9085131072157317E-3</v>
      </c>
      <c r="AB13" s="323">
        <v>1.2022097452551118E-3</v>
      </c>
      <c r="AC13" s="323">
        <v>-3.044125791846411E-2</v>
      </c>
      <c r="AD13" s="323">
        <v>-0.14630294715702333</v>
      </c>
      <c r="AE13" s="55">
        <v>-0.13684881995307741</v>
      </c>
      <c r="AF13" s="55">
        <v>-0.18636804950805153</v>
      </c>
    </row>
    <row r="14" spans="4:32" x14ac:dyDescent="0.25">
      <c r="E14" s="13"/>
      <c r="F14" s="318" t="s">
        <v>43</v>
      </c>
      <c r="G14" s="13"/>
      <c r="H14" s="13"/>
      <c r="M14" s="18" t="s">
        <v>60</v>
      </c>
      <c r="N14" s="323">
        <v>0.16367071358390797</v>
      </c>
      <c r="O14" s="323">
        <v>0.38431544206920504</v>
      </c>
      <c r="P14" s="323">
        <v>0.48522166623790902</v>
      </c>
      <c r="Q14" s="323">
        <v>0.26871882069249436</v>
      </c>
      <c r="R14" s="323">
        <v>0.26993844611136614</v>
      </c>
      <c r="S14" s="323">
        <v>0.57136473917205344</v>
      </c>
      <c r="T14" s="323">
        <v>0.78774681279704883</v>
      </c>
      <c r="U14" s="323">
        <v>0.52703161686211741</v>
      </c>
      <c r="V14" s="323">
        <v>0.67429674083159119</v>
      </c>
      <c r="W14" s="323">
        <v>0.7378895669010237</v>
      </c>
      <c r="X14" s="323">
        <v>0.73935070600082153</v>
      </c>
      <c r="Y14" s="323">
        <v>0.53338245027237585</v>
      </c>
      <c r="Z14" s="323">
        <v>0.64446426778140775</v>
      </c>
      <c r="AA14" s="323">
        <v>0.84826203493890917</v>
      </c>
      <c r="AB14" s="323">
        <v>0.95624314094092244</v>
      </c>
      <c r="AC14" s="323">
        <v>0.98346236345399296</v>
      </c>
      <c r="AD14" s="323">
        <v>1.1275937445512922</v>
      </c>
      <c r="AE14" s="55">
        <v>0.956415132789176</v>
      </c>
      <c r="AF14" s="55">
        <v>0.8539572148243928</v>
      </c>
    </row>
    <row r="15" spans="4:32" x14ac:dyDescent="0.25">
      <c r="E15" s="13"/>
      <c r="M15" s="18" t="s">
        <v>45</v>
      </c>
      <c r="N15" s="323">
        <v>1.6225222648706294</v>
      </c>
      <c r="O15" s="323">
        <v>1.8240624679883632</v>
      </c>
      <c r="P15" s="323">
        <v>1.5671931489481761</v>
      </c>
      <c r="Q15" s="323">
        <v>1.0833787817889906</v>
      </c>
      <c r="R15" s="323">
        <v>1.1579249708365547</v>
      </c>
      <c r="S15" s="323">
        <v>2.1231195768867117</v>
      </c>
      <c r="T15" s="323">
        <v>1.1471730433566751</v>
      </c>
      <c r="U15" s="323">
        <v>0.9041633951645478</v>
      </c>
      <c r="V15" s="323">
        <v>1.2573225802223309</v>
      </c>
      <c r="W15" s="323">
        <v>1.0388090656724858</v>
      </c>
      <c r="X15" s="323">
        <v>1.1873570851026471</v>
      </c>
      <c r="Y15" s="323">
        <v>1.1570972366139687</v>
      </c>
      <c r="Z15" s="323">
        <v>0.86334093506295062</v>
      </c>
      <c r="AA15" s="323">
        <v>1.1081031152202714</v>
      </c>
      <c r="AB15" s="323">
        <v>1.0174264546245926</v>
      </c>
      <c r="AC15" s="323">
        <v>1.0033726032874668</v>
      </c>
      <c r="AD15" s="323">
        <v>1.0037493341003456</v>
      </c>
      <c r="AE15" s="55">
        <v>1.0037533548809208</v>
      </c>
      <c r="AF15" s="55">
        <v>1.0036140763461487</v>
      </c>
    </row>
    <row r="16" spans="4:32" ht="12" customHeight="1" x14ac:dyDescent="0.25">
      <c r="D16" s="326" t="s">
        <v>44</v>
      </c>
      <c r="F16" s="612" t="s">
        <v>977</v>
      </c>
      <c r="G16" s="612"/>
      <c r="H16" s="612"/>
      <c r="I16" s="612"/>
      <c r="J16" s="612"/>
      <c r="K16" s="612"/>
      <c r="M16" s="18" t="s">
        <v>332</v>
      </c>
      <c r="N16" s="323">
        <v>1.8353764492489377</v>
      </c>
      <c r="O16" s="323">
        <v>2.6522254239437215</v>
      </c>
      <c r="P16" s="323">
        <v>2.3440168548076068</v>
      </c>
      <c r="Q16" s="323">
        <v>1.5962573383041745</v>
      </c>
      <c r="R16" s="323">
        <v>1.8668097972861952</v>
      </c>
      <c r="S16" s="323">
        <v>3.2909554724183332</v>
      </c>
      <c r="T16" s="323">
        <v>2.5565078883528214</v>
      </c>
      <c r="U16" s="323">
        <v>1.9831500276925595</v>
      </c>
      <c r="V16" s="323">
        <v>2.4174872921060686</v>
      </c>
      <c r="W16" s="323">
        <v>2.0574861941461631</v>
      </c>
      <c r="X16" s="323">
        <v>1.9210552779429069</v>
      </c>
      <c r="Y16" s="323">
        <v>1.5820261741355868</v>
      </c>
      <c r="Z16" s="323">
        <v>1.5051555584291387</v>
      </c>
      <c r="AA16" s="323">
        <v>1.9569151037401422</v>
      </c>
      <c r="AB16" s="323">
        <v>1.9810412250453657</v>
      </c>
      <c r="AC16" s="323">
        <v>1.9618598368467799</v>
      </c>
      <c r="AD16" s="323">
        <v>1.9881159772290768</v>
      </c>
      <c r="AE16" s="55">
        <v>1.8265225137324537</v>
      </c>
      <c r="AF16" s="55">
        <v>1.6732145517476482</v>
      </c>
    </row>
    <row r="17" spans="4:11" ht="27.75" thickBot="1" x14ac:dyDescent="0.3">
      <c r="D17" s="309" t="s">
        <v>979</v>
      </c>
      <c r="E17" s="327"/>
      <c r="F17" s="321"/>
      <c r="G17" s="250" t="s">
        <v>515</v>
      </c>
      <c r="H17" s="250" t="s">
        <v>59</v>
      </c>
      <c r="I17" s="250" t="s">
        <v>46</v>
      </c>
      <c r="J17" s="250" t="s">
        <v>60</v>
      </c>
      <c r="K17" s="250" t="s">
        <v>61</v>
      </c>
    </row>
    <row r="18" spans="4:11" x14ac:dyDescent="0.25">
      <c r="D18" s="621"/>
      <c r="E18" s="48"/>
      <c r="F18" s="311">
        <f t="shared" ref="F18:F25" si="1">F5</f>
        <v>2021</v>
      </c>
      <c r="G18" s="312">
        <v>0.22986875544599439</v>
      </c>
      <c r="H18" s="312">
        <f t="shared" ref="H18:K25" si="2">H5</f>
        <v>1.5820261741355868</v>
      </c>
      <c r="I18" s="41">
        <f t="shared" si="2"/>
        <v>1.1570972366139687</v>
      </c>
      <c r="J18" s="41">
        <f t="shared" si="2"/>
        <v>0.53338245027237585</v>
      </c>
      <c r="K18" s="41">
        <f t="shared" si="2"/>
        <v>-0.11153276447658776</v>
      </c>
    </row>
    <row r="19" spans="4:11" x14ac:dyDescent="0.25">
      <c r="D19" s="621"/>
      <c r="E19" s="48"/>
      <c r="F19" s="311">
        <f t="shared" si="1"/>
        <v>2022</v>
      </c>
      <c r="G19" s="312">
        <v>0.47207953869561337</v>
      </c>
      <c r="H19" s="312">
        <f t="shared" si="2"/>
        <v>1.5051555584291387</v>
      </c>
      <c r="I19" s="41">
        <f t="shared" si="2"/>
        <v>0.86334093506295062</v>
      </c>
      <c r="J19" s="41">
        <f t="shared" si="2"/>
        <v>0.64446426778140775</v>
      </c>
      <c r="K19" s="41">
        <f t="shared" si="2"/>
        <v>-6.4857861476582774E-3</v>
      </c>
    </row>
    <row r="20" spans="4:11" x14ac:dyDescent="0.25">
      <c r="D20" s="621"/>
      <c r="E20" s="48"/>
      <c r="F20" s="311">
        <f t="shared" si="1"/>
        <v>2023</v>
      </c>
      <c r="G20" s="312">
        <v>0.23521638897807701</v>
      </c>
      <c r="H20" s="312">
        <f t="shared" si="2"/>
        <v>1.9569151037401422</v>
      </c>
      <c r="I20" s="41">
        <f t="shared" si="2"/>
        <v>1.1081031152202714</v>
      </c>
      <c r="J20" s="41">
        <f t="shared" si="2"/>
        <v>0.84826203493890917</v>
      </c>
      <c r="K20" s="41">
        <f t="shared" si="2"/>
        <v>-5.9085131072157317E-3</v>
      </c>
    </row>
    <row r="21" spans="4:11" ht="14.25" thickBot="1" x14ac:dyDescent="0.3">
      <c r="D21" s="621"/>
      <c r="E21" s="48"/>
      <c r="F21" s="313" t="str">
        <f t="shared" si="1"/>
        <v>2024F</v>
      </c>
      <c r="G21" s="314">
        <v>-0.34471568117525608</v>
      </c>
      <c r="H21" s="314">
        <f t="shared" si="2"/>
        <v>1.9810412250453657</v>
      </c>
      <c r="I21" s="324">
        <f t="shared" si="2"/>
        <v>1.0174264546245926</v>
      </c>
      <c r="J21" s="324">
        <f t="shared" si="2"/>
        <v>0.95624314094092244</v>
      </c>
      <c r="K21" s="324">
        <f t="shared" si="2"/>
        <v>1.2022097452551118E-3</v>
      </c>
    </row>
    <row r="22" spans="4:11" x14ac:dyDescent="0.25">
      <c r="D22" s="621"/>
      <c r="E22" s="48"/>
      <c r="F22" s="311" t="str">
        <f t="shared" si="1"/>
        <v>2025F</v>
      </c>
      <c r="G22" s="312">
        <v>0.73599545046849624</v>
      </c>
      <c r="H22" s="312">
        <f t="shared" si="2"/>
        <v>1.9618598368467799</v>
      </c>
      <c r="I22" s="41">
        <f t="shared" si="2"/>
        <v>1.0033726032874668</v>
      </c>
      <c r="J22" s="41">
        <f t="shared" si="2"/>
        <v>0.98346236345399296</v>
      </c>
      <c r="K22" s="41">
        <f t="shared" si="2"/>
        <v>-3.044125791846411E-2</v>
      </c>
    </row>
    <row r="23" spans="4:11" x14ac:dyDescent="0.25">
      <c r="D23" s="621"/>
      <c r="E23" s="48"/>
      <c r="F23" s="311" t="str">
        <f t="shared" si="1"/>
        <v>2026F</v>
      </c>
      <c r="G23" s="312">
        <v>0.97425154639403377</v>
      </c>
      <c r="H23" s="312">
        <f t="shared" si="2"/>
        <v>1.9881159772290768</v>
      </c>
      <c r="I23" s="41">
        <f t="shared" si="2"/>
        <v>1.0037493341003456</v>
      </c>
      <c r="J23" s="41">
        <f t="shared" si="2"/>
        <v>1.1275937445512922</v>
      </c>
      <c r="K23" s="41">
        <f t="shared" si="2"/>
        <v>-0.14630294715702333</v>
      </c>
    </row>
    <row r="24" spans="4:11" x14ac:dyDescent="0.25">
      <c r="D24" s="621"/>
      <c r="E24" s="48"/>
      <c r="F24" s="311" t="str">
        <f t="shared" si="1"/>
        <v>2027F</v>
      </c>
      <c r="G24" s="312">
        <v>0.79488612879268228</v>
      </c>
      <c r="H24" s="312">
        <f t="shared" si="2"/>
        <v>1.8265225137324537</v>
      </c>
      <c r="I24" s="41">
        <f t="shared" si="2"/>
        <v>1.0037533548809208</v>
      </c>
      <c r="J24" s="41">
        <f t="shared" si="2"/>
        <v>0.956415132789176</v>
      </c>
      <c r="K24" s="41">
        <f t="shared" si="2"/>
        <v>-0.13684881995307741</v>
      </c>
    </row>
    <row r="25" spans="4:11" ht="14.25" thickBot="1" x14ac:dyDescent="0.3">
      <c r="D25" s="621"/>
      <c r="E25" s="48"/>
      <c r="F25" s="313" t="str">
        <f t="shared" si="1"/>
        <v>2028F</v>
      </c>
      <c r="G25" s="314">
        <v>1.2375237060775035</v>
      </c>
      <c r="H25" s="314">
        <f t="shared" si="2"/>
        <v>1.6732145517476482</v>
      </c>
      <c r="I25" s="324">
        <f t="shared" si="2"/>
        <v>1.0036140763461487</v>
      </c>
      <c r="J25" s="324">
        <f t="shared" si="2"/>
        <v>0.8539572148243928</v>
      </c>
      <c r="K25" s="324">
        <f t="shared" si="2"/>
        <v>-0.18636804950805153</v>
      </c>
    </row>
    <row r="26" spans="4:11" ht="11.45" customHeight="1" x14ac:dyDescent="0.25">
      <c r="D26" s="621"/>
      <c r="E26" s="48"/>
      <c r="F26" s="622" t="s">
        <v>81</v>
      </c>
      <c r="G26" s="622"/>
      <c r="H26" s="622"/>
      <c r="I26" s="622"/>
      <c r="J26" s="622"/>
      <c r="K26" s="622"/>
    </row>
    <row r="27" spans="4:11" x14ac:dyDescent="0.25">
      <c r="D27" s="621"/>
      <c r="E27" s="48"/>
      <c r="F27" s="318" t="s">
        <v>317</v>
      </c>
    </row>
    <row r="28" spans="4:11" x14ac:dyDescent="0.25">
      <c r="E28" s="13"/>
    </row>
    <row r="32" spans="4:11" x14ac:dyDescent="0.25">
      <c r="D32" s="326" t="s">
        <v>50</v>
      </c>
    </row>
  </sheetData>
  <mergeCells count="6">
    <mergeCell ref="F3:K3"/>
    <mergeCell ref="D4:D13"/>
    <mergeCell ref="F13:K13"/>
    <mergeCell ref="F16:K16"/>
    <mergeCell ref="D18:D27"/>
    <mergeCell ref="F26:K2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árok3"/>
  <dimension ref="B2:W37"/>
  <sheetViews>
    <sheetView showGridLines="0" zoomScale="85" zoomScaleNormal="85" workbookViewId="0"/>
  </sheetViews>
  <sheetFormatPr defaultColWidth="9.140625" defaultRowHeight="13.5" x14ac:dyDescent="0.25"/>
  <cols>
    <col min="1" max="1" width="9.140625" style="6"/>
    <col min="2" max="2" width="4.42578125" style="6" bestFit="1" customWidth="1"/>
    <col min="3" max="3" width="4.42578125" style="6" customWidth="1"/>
    <col min="4" max="4" width="6.85546875" style="6" customWidth="1"/>
    <col min="5" max="5" width="23.28515625" style="6" customWidth="1"/>
    <col min="6" max="6" width="22.7109375" style="6" customWidth="1"/>
    <col min="7" max="21" width="11.28515625" style="6" customWidth="1"/>
    <col min="22" max="22" width="12.5703125" style="6" customWidth="1"/>
    <col min="23" max="23" width="11.28515625" style="6" customWidth="1"/>
    <col min="24" max="24" width="3.85546875" style="6" bestFit="1" customWidth="1"/>
    <col min="25" max="16384" width="9.140625" style="6"/>
  </cols>
  <sheetData>
    <row r="2" spans="2:23" x14ac:dyDescent="0.25">
      <c r="B2" s="347"/>
      <c r="C2" s="347"/>
      <c r="D2" s="347"/>
      <c r="E2" s="340" t="s">
        <v>553</v>
      </c>
      <c r="F2" s="340" t="s">
        <v>554</v>
      </c>
      <c r="G2" s="341">
        <v>2008</v>
      </c>
      <c r="H2" s="341">
        <v>2009</v>
      </c>
      <c r="I2" s="341">
        <v>2010</v>
      </c>
      <c r="J2" s="341">
        <v>2011</v>
      </c>
      <c r="K2" s="341">
        <v>2012</v>
      </c>
      <c r="L2" s="341">
        <v>2013</v>
      </c>
      <c r="M2" s="341">
        <v>2014</v>
      </c>
      <c r="N2" s="342">
        <v>2015</v>
      </c>
      <c r="O2" s="342">
        <v>2016</v>
      </c>
      <c r="P2" s="342">
        <v>2017</v>
      </c>
      <c r="Q2" s="342">
        <v>2018</v>
      </c>
      <c r="R2" s="342">
        <v>2019</v>
      </c>
      <c r="S2" s="342">
        <v>2020</v>
      </c>
      <c r="T2" s="342">
        <v>2021</v>
      </c>
      <c r="U2" s="342">
        <v>2022</v>
      </c>
      <c r="V2" s="342">
        <v>2023</v>
      </c>
      <c r="W2" s="342">
        <v>2024</v>
      </c>
    </row>
    <row r="3" spans="2:23" x14ac:dyDescent="0.25">
      <c r="E3" s="343" t="s">
        <v>419</v>
      </c>
      <c r="F3" s="343" t="s">
        <v>420</v>
      </c>
      <c r="G3" s="344">
        <v>-2.5234210889800117</v>
      </c>
      <c r="H3" s="344">
        <v>-8.1493356813289868</v>
      </c>
      <c r="I3" s="344">
        <v>-7.4728436858971179</v>
      </c>
      <c r="J3" s="344">
        <v>-4.3034959844312528</v>
      </c>
      <c r="K3" s="344">
        <v>-4.351860603291632</v>
      </c>
      <c r="L3" s="344">
        <v>-2.8779025643460541</v>
      </c>
      <c r="M3" s="344">
        <v>-3.1040348048008211</v>
      </c>
      <c r="N3" s="344">
        <v>-2.6650259850579303</v>
      </c>
      <c r="O3" s="344">
        <v>-2.5744378617577208</v>
      </c>
      <c r="P3" s="344">
        <v>-0.97963293368195348</v>
      </c>
      <c r="Q3" s="344">
        <v>-1.0109230637371953</v>
      </c>
      <c r="R3" s="344">
        <v>-1.2073368754803431</v>
      </c>
      <c r="S3" s="344">
        <v>-5.3494860822808254</v>
      </c>
      <c r="T3" s="344">
        <v>-5.1820005730585974</v>
      </c>
      <c r="U3" s="344">
        <v>-1.6726605737150249</v>
      </c>
      <c r="V3" s="344">
        <v>-4.8934746579132851</v>
      </c>
      <c r="W3" s="344">
        <v>-5.93</v>
      </c>
    </row>
    <row r="4" spans="2:23" ht="27.75" thickBot="1" x14ac:dyDescent="0.35">
      <c r="E4" s="345" t="s">
        <v>555</v>
      </c>
      <c r="F4" s="345" t="s">
        <v>556</v>
      </c>
      <c r="G4" s="388"/>
      <c r="H4" s="388"/>
      <c r="I4" s="388"/>
      <c r="J4" s="388"/>
      <c r="K4" s="388"/>
      <c r="L4" s="388"/>
      <c r="M4" s="388"/>
      <c r="N4" s="388"/>
      <c r="O4" s="388"/>
      <c r="P4" s="388"/>
      <c r="Q4" s="388"/>
      <c r="R4" s="388"/>
      <c r="S4" s="388"/>
      <c r="T4" s="388"/>
      <c r="U4" s="346"/>
      <c r="V4" s="346"/>
      <c r="W4" s="346">
        <v>-5.97</v>
      </c>
    </row>
    <row r="5" spans="2:23" x14ac:dyDescent="0.25">
      <c r="E5" s="539"/>
      <c r="F5" s="539"/>
      <c r="G5" s="540">
        <v>2008</v>
      </c>
      <c r="H5" s="540">
        <v>2009</v>
      </c>
      <c r="I5" s="540">
        <v>2010</v>
      </c>
      <c r="J5" s="540">
        <v>2011</v>
      </c>
      <c r="K5" s="540">
        <v>2012</v>
      </c>
      <c r="L5" s="540">
        <v>2013</v>
      </c>
      <c r="M5" s="540">
        <v>2014</v>
      </c>
      <c r="N5" s="540">
        <v>2015</v>
      </c>
      <c r="O5" s="540">
        <v>2016</v>
      </c>
      <c r="P5" s="540">
        <v>2017</v>
      </c>
      <c r="Q5" s="540">
        <v>2018</v>
      </c>
      <c r="R5" s="540">
        <v>2019</v>
      </c>
      <c r="S5" s="540">
        <v>2020</v>
      </c>
      <c r="T5" s="540">
        <v>2021</v>
      </c>
      <c r="U5" s="540">
        <v>2022</v>
      </c>
      <c r="V5" s="540">
        <v>2023</v>
      </c>
      <c r="W5" s="540">
        <v>2024</v>
      </c>
    </row>
    <row r="6" spans="2:23" x14ac:dyDescent="0.25">
      <c r="E6" s="539" t="s">
        <v>635</v>
      </c>
      <c r="F6" s="539" t="s">
        <v>636</v>
      </c>
      <c r="G6" s="541"/>
      <c r="H6" s="541">
        <v>-10</v>
      </c>
      <c r="I6" s="541">
        <v>-10</v>
      </c>
      <c r="J6" s="541"/>
      <c r="K6" s="541"/>
      <c r="L6" s="541"/>
      <c r="M6" s="541"/>
      <c r="N6" s="541"/>
      <c r="O6" s="541"/>
      <c r="P6" s="541"/>
      <c r="Q6" s="541"/>
      <c r="R6" s="541"/>
      <c r="S6" s="541"/>
      <c r="T6" s="541"/>
      <c r="U6" s="541"/>
      <c r="V6" s="541"/>
      <c r="W6" s="541"/>
    </row>
    <row r="7" spans="2:23" x14ac:dyDescent="0.25">
      <c r="E7" s="539" t="s">
        <v>637</v>
      </c>
      <c r="F7" s="539" t="s">
        <v>637</v>
      </c>
      <c r="G7" s="541"/>
      <c r="H7" s="541"/>
      <c r="I7" s="541"/>
      <c r="J7" s="541"/>
      <c r="K7" s="541"/>
      <c r="L7" s="541"/>
      <c r="M7" s="541"/>
      <c r="N7" s="541"/>
      <c r="O7" s="541"/>
      <c r="P7" s="541"/>
      <c r="Q7" s="541"/>
      <c r="R7" s="541"/>
      <c r="S7" s="541">
        <v>-10</v>
      </c>
      <c r="T7" s="541">
        <v>-10</v>
      </c>
      <c r="U7" s="541"/>
      <c r="V7" s="541"/>
      <c r="W7" s="541"/>
    </row>
    <row r="8" spans="2:23" x14ac:dyDescent="0.25">
      <c r="E8" s="539" t="s">
        <v>638</v>
      </c>
      <c r="F8" s="539" t="s">
        <v>639</v>
      </c>
      <c r="G8" s="541"/>
      <c r="H8" s="541"/>
      <c r="I8" s="541"/>
      <c r="J8" s="541"/>
      <c r="K8" s="541"/>
      <c r="L8" s="541"/>
      <c r="M8" s="541"/>
      <c r="N8" s="541"/>
      <c r="O8" s="541"/>
      <c r="P8" s="541"/>
      <c r="Q8" s="541"/>
      <c r="R8" s="541"/>
      <c r="S8" s="541"/>
      <c r="T8" s="541"/>
      <c r="U8" s="541">
        <v>-10</v>
      </c>
      <c r="V8" s="541">
        <v>-10</v>
      </c>
      <c r="W8" s="541"/>
    </row>
    <row r="9" spans="2:23" x14ac:dyDescent="0.25">
      <c r="E9" s="539" t="s">
        <v>643</v>
      </c>
      <c r="F9" s="539" t="s">
        <v>644</v>
      </c>
      <c r="G9" s="541">
        <v>-3</v>
      </c>
      <c r="H9" s="541">
        <v>-3</v>
      </c>
      <c r="I9" s="541">
        <v>-3</v>
      </c>
      <c r="J9" s="541">
        <v>-3</v>
      </c>
      <c r="K9" s="541">
        <v>-3</v>
      </c>
      <c r="L9" s="541">
        <v>-3</v>
      </c>
      <c r="M9" s="541">
        <v>-3</v>
      </c>
      <c r="N9" s="541">
        <v>-3</v>
      </c>
      <c r="O9" s="541">
        <v>-3</v>
      </c>
      <c r="P9" s="541">
        <v>-3</v>
      </c>
      <c r="Q9" s="541">
        <v>-3</v>
      </c>
      <c r="R9" s="541">
        <v>-3</v>
      </c>
      <c r="S9" s="541">
        <v>-3</v>
      </c>
      <c r="T9" s="541">
        <v>-3</v>
      </c>
      <c r="U9" s="541">
        <v>-3</v>
      </c>
      <c r="V9" s="541">
        <v>-3</v>
      </c>
      <c r="W9" s="541">
        <v>-3</v>
      </c>
    </row>
    <row r="10" spans="2:23" x14ac:dyDescent="0.25">
      <c r="E10" s="391"/>
      <c r="F10" s="391"/>
      <c r="G10" s="344"/>
      <c r="H10" s="344"/>
      <c r="I10" s="344"/>
      <c r="J10" s="344"/>
      <c r="K10" s="344"/>
      <c r="L10" s="344"/>
      <c r="M10" s="344"/>
      <c r="N10" s="344"/>
      <c r="O10" s="344"/>
      <c r="P10" s="344"/>
      <c r="Q10" s="344"/>
      <c r="R10" s="344"/>
      <c r="S10" s="344"/>
      <c r="T10" s="344"/>
      <c r="U10" s="344"/>
      <c r="V10" s="344"/>
      <c r="W10" s="344"/>
    </row>
    <row r="11" spans="2:23" ht="16.5" x14ac:dyDescent="0.3">
      <c r="E11" s="338" t="s">
        <v>936</v>
      </c>
      <c r="F11" s="339"/>
      <c r="G11" s="248"/>
      <c r="H11" s="248"/>
      <c r="I11" s="248"/>
      <c r="J11" s="248"/>
      <c r="K11" s="248"/>
      <c r="L11"/>
      <c r="M11" s="248"/>
      <c r="N11" s="248"/>
      <c r="O11" s="338" t="s">
        <v>937</v>
      </c>
      <c r="P11" s="248"/>
      <c r="Q11" s="248"/>
      <c r="R11" s="248"/>
      <c r="S11" s="248"/>
      <c r="T11" s="248"/>
      <c r="U11" s="344"/>
      <c r="V11"/>
      <c r="W11"/>
    </row>
    <row r="12" spans="2:23" ht="15" x14ac:dyDescent="0.25">
      <c r="E12" s="389"/>
      <c r="F12" s="389"/>
      <c r="G12"/>
      <c r="H12"/>
      <c r="I12"/>
      <c r="J12"/>
      <c r="K12"/>
      <c r="L12"/>
      <c r="M12"/>
      <c r="N12"/>
      <c r="O12"/>
      <c r="P12"/>
      <c r="Q12"/>
      <c r="R12"/>
      <c r="S12"/>
      <c r="T12"/>
      <c r="U12" s="390"/>
      <c r="V12"/>
      <c r="W12"/>
    </row>
    <row r="13" spans="2:23" ht="15" x14ac:dyDescent="0.25">
      <c r="E13" s="389"/>
      <c r="F13" s="389"/>
      <c r="G13"/>
      <c r="H13"/>
      <c r="I13"/>
      <c r="J13"/>
      <c r="K13"/>
      <c r="L13"/>
      <c r="M13"/>
      <c r="N13"/>
      <c r="O13"/>
      <c r="P13"/>
      <c r="Q13"/>
      <c r="R13"/>
      <c r="S13"/>
      <c r="T13"/>
      <c r="U13" s="390"/>
      <c r="V13"/>
      <c r="W13"/>
    </row>
    <row r="14" spans="2:23" ht="15" x14ac:dyDescent="0.25">
      <c r="B14" s="347"/>
      <c r="C14" s="347"/>
      <c r="D14" s="347"/>
      <c r="E14" s="389"/>
      <c r="F14" s="389"/>
      <c r="G14"/>
      <c r="H14"/>
      <c r="I14"/>
      <c r="J14"/>
      <c r="K14"/>
      <c r="L14"/>
      <c r="M14"/>
      <c r="N14"/>
      <c r="O14"/>
      <c r="P14"/>
      <c r="Q14"/>
      <c r="R14"/>
      <c r="S14"/>
      <c r="T14"/>
      <c r="U14" s="390"/>
      <c r="V14"/>
      <c r="W14"/>
    </row>
    <row r="15" spans="2:23" ht="15" x14ac:dyDescent="0.25">
      <c r="B15" s="348"/>
      <c r="C15" s="348"/>
      <c r="D15" s="348"/>
      <c r="E15" s="389"/>
      <c r="F15" s="389"/>
      <c r="G15"/>
      <c r="H15"/>
      <c r="I15"/>
      <c r="J15"/>
      <c r="K15"/>
      <c r="L15"/>
      <c r="M15"/>
      <c r="N15"/>
      <c r="O15"/>
      <c r="P15"/>
      <c r="Q15"/>
      <c r="R15"/>
      <c r="S15"/>
      <c r="T15"/>
      <c r="U15" s="390"/>
      <c r="V15"/>
      <c r="W15"/>
    </row>
    <row r="16" spans="2:23" ht="15" x14ac:dyDescent="0.25">
      <c r="B16" s="348"/>
      <c r="C16" s="348"/>
      <c r="D16" s="348"/>
      <c r="E16"/>
      <c r="F16"/>
      <c r="G16"/>
      <c r="H16"/>
      <c r="I16"/>
      <c r="J16"/>
      <c r="K16"/>
      <c r="L16"/>
      <c r="M16"/>
      <c r="N16"/>
      <c r="O16"/>
      <c r="P16"/>
      <c r="Q16"/>
      <c r="R16"/>
      <c r="S16"/>
      <c r="T16"/>
      <c r="U16"/>
      <c r="V16"/>
      <c r="W16"/>
    </row>
    <row r="17" spans="2:23" ht="15" x14ac:dyDescent="0.25">
      <c r="B17" s="348"/>
      <c r="C17" s="348"/>
      <c r="D17" s="348"/>
      <c r="E17"/>
      <c r="F17"/>
      <c r="G17"/>
      <c r="H17"/>
      <c r="I17"/>
      <c r="J17"/>
      <c r="K17"/>
      <c r="L17"/>
      <c r="M17"/>
      <c r="N17"/>
      <c r="O17"/>
      <c r="P17"/>
      <c r="Q17"/>
      <c r="R17"/>
      <c r="S17"/>
      <c r="T17"/>
      <c r="U17"/>
      <c r="V17"/>
      <c r="W17"/>
    </row>
    <row r="18" spans="2:23" ht="15" x14ac:dyDescent="0.25">
      <c r="B18" s="348"/>
      <c r="C18" s="348"/>
      <c r="D18" s="348"/>
      <c r="E18"/>
      <c r="F18"/>
      <c r="G18"/>
      <c r="H18"/>
      <c r="I18"/>
      <c r="J18"/>
      <c r="K18"/>
      <c r="L18"/>
      <c r="M18"/>
      <c r="N18"/>
      <c r="O18"/>
      <c r="P18"/>
      <c r="Q18"/>
      <c r="R18"/>
      <c r="S18"/>
      <c r="T18"/>
      <c r="U18"/>
      <c r="V18"/>
      <c r="W18"/>
    </row>
    <row r="19" spans="2:23" ht="15" x14ac:dyDescent="0.25">
      <c r="B19" s="349"/>
      <c r="C19" s="349"/>
      <c r="D19" s="349"/>
      <c r="E19"/>
      <c r="F19"/>
      <c r="G19"/>
      <c r="H19"/>
      <c r="I19"/>
      <c r="J19"/>
      <c r="K19"/>
      <c r="L19"/>
      <c r="M19"/>
      <c r="N19"/>
      <c r="O19"/>
      <c r="P19"/>
      <c r="Q19"/>
      <c r="R19"/>
      <c r="S19"/>
      <c r="T19"/>
      <c r="U19"/>
      <c r="V19"/>
      <c r="W19"/>
    </row>
    <row r="20" spans="2:23" ht="15" x14ac:dyDescent="0.25">
      <c r="B20" s="349"/>
      <c r="C20" s="349"/>
      <c r="D20" s="349"/>
      <c r="E20"/>
      <c r="F20"/>
      <c r="G20"/>
      <c r="H20"/>
      <c r="I20"/>
      <c r="J20"/>
      <c r="K20"/>
      <c r="L20"/>
      <c r="M20"/>
      <c r="N20"/>
      <c r="O20"/>
      <c r="P20"/>
      <c r="Q20"/>
      <c r="R20"/>
      <c r="S20"/>
      <c r="T20"/>
      <c r="U20"/>
      <c r="V20"/>
      <c r="W20"/>
    </row>
    <row r="21" spans="2:23" ht="15" x14ac:dyDescent="0.25">
      <c r="B21" s="349"/>
      <c r="C21" s="349"/>
      <c r="D21" s="349"/>
      <c r="E21"/>
      <c r="F21"/>
      <c r="G21"/>
      <c r="H21"/>
      <c r="I21"/>
      <c r="J21"/>
      <c r="K21"/>
      <c r="L21"/>
      <c r="M21"/>
      <c r="N21"/>
      <c r="O21"/>
      <c r="P21"/>
      <c r="Q21"/>
      <c r="R21"/>
      <c r="S21"/>
      <c r="T21"/>
      <c r="U21"/>
      <c r="V21"/>
      <c r="W21"/>
    </row>
    <row r="22" spans="2:23" ht="15" x14ac:dyDescent="0.25">
      <c r="B22" s="349"/>
      <c r="C22" s="349"/>
      <c r="D22" s="349"/>
      <c r="E22"/>
      <c r="F22"/>
      <c r="G22"/>
      <c r="H22"/>
      <c r="I22"/>
      <c r="J22"/>
      <c r="K22"/>
      <c r="L22"/>
      <c r="M22"/>
      <c r="N22"/>
      <c r="O22"/>
      <c r="P22"/>
      <c r="Q22"/>
      <c r="R22"/>
      <c r="S22"/>
      <c r="T22"/>
      <c r="U22"/>
      <c r="V22"/>
      <c r="W22"/>
    </row>
    <row r="23" spans="2:23" ht="15" x14ac:dyDescent="0.25">
      <c r="B23" s="349"/>
      <c r="C23" s="349"/>
      <c r="D23" s="349"/>
      <c r="E23"/>
      <c r="F23"/>
      <c r="G23"/>
      <c r="H23"/>
      <c r="I23"/>
      <c r="J23"/>
      <c r="K23"/>
      <c r="L23"/>
      <c r="M23"/>
      <c r="N23"/>
      <c r="O23"/>
      <c r="P23"/>
      <c r="Q23"/>
      <c r="R23"/>
      <c r="S23"/>
      <c r="T23"/>
      <c r="U23"/>
      <c r="V23"/>
      <c r="W23"/>
    </row>
    <row r="24" spans="2:23" ht="15" x14ac:dyDescent="0.25">
      <c r="B24" s="349"/>
      <c r="C24" s="349"/>
      <c r="D24" s="349"/>
      <c r="E24"/>
      <c r="F24"/>
      <c r="G24"/>
      <c r="H24"/>
      <c r="I24"/>
      <c r="J24"/>
      <c r="K24"/>
      <c r="L24"/>
      <c r="M24"/>
      <c r="N24"/>
      <c r="O24"/>
      <c r="P24"/>
      <c r="Q24"/>
      <c r="R24"/>
      <c r="S24"/>
      <c r="T24"/>
      <c r="U24"/>
      <c r="V24"/>
      <c r="W24"/>
    </row>
    <row r="25" spans="2:23" ht="15" x14ac:dyDescent="0.25">
      <c r="B25" s="349"/>
      <c r="C25" s="349"/>
      <c r="D25" s="349"/>
      <c r="E25"/>
      <c r="F25"/>
      <c r="G25"/>
      <c r="H25"/>
      <c r="I25"/>
      <c r="J25"/>
      <c r="K25"/>
      <c r="L25"/>
      <c r="M25"/>
      <c r="N25"/>
      <c r="O25"/>
      <c r="P25"/>
      <c r="Q25"/>
      <c r="R25"/>
      <c r="S25"/>
      <c r="T25"/>
      <c r="U25"/>
      <c r="V25"/>
      <c r="W25"/>
    </row>
    <row r="26" spans="2:23" ht="15" x14ac:dyDescent="0.25">
      <c r="B26" s="349"/>
      <c r="C26" s="349"/>
      <c r="D26" s="349"/>
      <c r="E26"/>
      <c r="F26"/>
      <c r="G26"/>
      <c r="H26"/>
      <c r="I26"/>
      <c r="J26"/>
      <c r="K26"/>
      <c r="L26" s="546" t="s">
        <v>44</v>
      </c>
      <c r="M26"/>
      <c r="N26"/>
      <c r="O26"/>
      <c r="P26"/>
      <c r="Q26"/>
      <c r="R26"/>
      <c r="S26"/>
      <c r="T26"/>
      <c r="U26"/>
      <c r="V26" s="546" t="s">
        <v>50</v>
      </c>
      <c r="W26"/>
    </row>
    <row r="27" spans="2:23" ht="15" x14ac:dyDescent="0.25">
      <c r="B27" s="349"/>
      <c r="C27" s="349"/>
      <c r="D27" s="349"/>
      <c r="E27"/>
      <c r="F27"/>
      <c r="G27"/>
      <c r="H27"/>
      <c r="I27"/>
      <c r="J27"/>
      <c r="K27"/>
      <c r="L27"/>
      <c r="M27"/>
      <c r="N27"/>
      <c r="O27"/>
      <c r="P27"/>
      <c r="Q27"/>
      <c r="R27"/>
      <c r="S27"/>
      <c r="T27"/>
      <c r="U27"/>
      <c r="V27"/>
      <c r="W27"/>
    </row>
    <row r="28" spans="2:23" x14ac:dyDescent="0.25">
      <c r="B28" s="349"/>
      <c r="C28" s="349"/>
      <c r="D28" s="349"/>
    </row>
    <row r="33" spans="5:21" x14ac:dyDescent="0.25">
      <c r="E33" s="338"/>
      <c r="F33" s="339"/>
      <c r="O33" s="338"/>
      <c r="U33" s="344"/>
    </row>
    <row r="34" spans="5:21" x14ac:dyDescent="0.25">
      <c r="E34" s="339"/>
      <c r="F34" s="339"/>
      <c r="U34" s="344"/>
    </row>
    <row r="35" spans="5:21" x14ac:dyDescent="0.25">
      <c r="E35" s="339"/>
      <c r="F35" s="339"/>
      <c r="U35" s="344"/>
    </row>
    <row r="36" spans="5:21" x14ac:dyDescent="0.25">
      <c r="E36" s="339"/>
      <c r="F36" s="339"/>
      <c r="U36" s="344"/>
    </row>
    <row r="37" spans="5:21" x14ac:dyDescent="0.25">
      <c r="E37" s="339"/>
      <c r="F37" s="339"/>
      <c r="U37" s="344"/>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árok8"/>
  <dimension ref="C2:Z64"/>
  <sheetViews>
    <sheetView showGridLines="0" zoomScaleNormal="100" workbookViewId="0"/>
  </sheetViews>
  <sheetFormatPr defaultColWidth="9.28515625" defaultRowHeight="13.5" x14ac:dyDescent="0.25"/>
  <cols>
    <col min="1" max="1" width="7" style="167" customWidth="1"/>
    <col min="2" max="2" width="14.140625" style="167" customWidth="1"/>
    <col min="3" max="3" width="54.42578125" style="167" bestFit="1" customWidth="1"/>
    <col min="4" max="5" width="11.28515625" style="167" customWidth="1"/>
    <col min="6" max="11" width="9.28515625" style="167"/>
    <col min="12" max="12" width="28" style="167" customWidth="1"/>
    <col min="13" max="14" width="9.28515625" style="167"/>
    <col min="15" max="15" width="14.140625" style="167" customWidth="1"/>
    <col min="16" max="16384" width="9.28515625" style="167"/>
  </cols>
  <sheetData>
    <row r="2" spans="3:26" ht="14.25" thickBot="1" x14ac:dyDescent="0.3">
      <c r="C2" s="623" t="s">
        <v>989</v>
      </c>
      <c r="D2" s="623"/>
      <c r="E2" s="623"/>
      <c r="F2" s="623"/>
      <c r="G2" s="623"/>
      <c r="H2" s="623"/>
      <c r="L2" s="199" t="s">
        <v>1015</v>
      </c>
      <c r="M2" s="199"/>
      <c r="N2" s="199"/>
      <c r="O2" s="199"/>
      <c r="P2" s="199"/>
      <c r="Q2" s="199"/>
    </row>
    <row r="3" spans="3:26" x14ac:dyDescent="0.25">
      <c r="I3" s="168"/>
      <c r="J3" s="168"/>
      <c r="K3" s="168"/>
    </row>
    <row r="4" spans="3:26" x14ac:dyDescent="0.25">
      <c r="C4" s="191"/>
      <c r="D4" s="203" t="s">
        <v>421</v>
      </c>
      <c r="F4" s="6"/>
      <c r="G4" s="6"/>
      <c r="H4" s="6"/>
      <c r="I4" s="6"/>
      <c r="J4" s="200"/>
      <c r="K4" s="200"/>
      <c r="L4" s="191"/>
      <c r="M4" s="203" t="s">
        <v>422</v>
      </c>
      <c r="O4" s="6"/>
      <c r="P4" s="6"/>
      <c r="Q4" s="6"/>
      <c r="R4" s="6"/>
      <c r="S4" s="200"/>
      <c r="T4" s="200"/>
      <c r="U4" s="200"/>
      <c r="V4" s="200"/>
      <c r="W4" s="200"/>
      <c r="X4" s="200"/>
      <c r="Y4" s="200"/>
      <c r="Z4" s="200"/>
    </row>
    <row r="5" spans="3:26" x14ac:dyDescent="0.25">
      <c r="C5" s="30"/>
      <c r="D5" s="29">
        <v>2023</v>
      </c>
      <c r="F5" s="6"/>
      <c r="G5" s="6"/>
      <c r="H5" s="6"/>
      <c r="I5" s="6"/>
      <c r="J5" s="200"/>
      <c r="K5" s="200"/>
      <c r="L5" s="30"/>
      <c r="M5" s="29">
        <v>2023</v>
      </c>
      <c r="O5" s="6"/>
      <c r="P5" s="6"/>
      <c r="Q5" s="6"/>
      <c r="R5" s="6"/>
      <c r="S5" s="200"/>
      <c r="T5" s="200"/>
      <c r="U5" s="200"/>
      <c r="V5" s="200"/>
      <c r="W5" s="200"/>
      <c r="X5" s="200"/>
      <c r="Y5" s="200"/>
      <c r="Z5" s="200"/>
    </row>
    <row r="6" spans="3:26" x14ac:dyDescent="0.25">
      <c r="C6" s="31" t="s">
        <v>424</v>
      </c>
      <c r="D6" s="26">
        <v>1.3289880153174953</v>
      </c>
      <c r="F6" s="6"/>
      <c r="G6" s="6"/>
      <c r="H6" s="6"/>
      <c r="I6" s="6"/>
      <c r="J6" s="200"/>
      <c r="K6" s="200"/>
      <c r="L6" s="31" t="s">
        <v>624</v>
      </c>
      <c r="M6" s="26">
        <v>1.3289880153174953</v>
      </c>
      <c r="O6" s="6"/>
      <c r="P6" s="6"/>
      <c r="Q6" s="6"/>
      <c r="R6" s="6"/>
      <c r="S6" s="200"/>
      <c r="T6" s="200"/>
      <c r="U6" s="200"/>
      <c r="V6" s="200"/>
      <c r="W6" s="200"/>
      <c r="X6" s="200"/>
      <c r="Y6" s="200"/>
      <c r="Z6" s="200"/>
    </row>
    <row r="7" spans="3:26" x14ac:dyDescent="0.25">
      <c r="C7" s="31" t="s">
        <v>404</v>
      </c>
      <c r="D7" s="26">
        <v>0.97779596215778453</v>
      </c>
      <c r="F7" s="6"/>
      <c r="G7" s="6"/>
      <c r="H7" s="6"/>
      <c r="I7" s="6"/>
      <c r="J7" s="200"/>
      <c r="K7" s="200"/>
      <c r="L7" s="31" t="s">
        <v>405</v>
      </c>
      <c r="M7" s="26">
        <v>0.97779596215778453</v>
      </c>
      <c r="O7" s="6"/>
      <c r="P7" s="6"/>
      <c r="Q7" s="6"/>
      <c r="R7" s="6"/>
      <c r="S7" s="200"/>
      <c r="T7" s="200"/>
      <c r="U7" s="200"/>
      <c r="V7" s="200"/>
      <c r="W7" s="200"/>
      <c r="X7" s="200"/>
      <c r="Y7" s="200"/>
      <c r="Z7" s="200"/>
    </row>
    <row r="8" spans="3:26" x14ac:dyDescent="0.25">
      <c r="C8" s="31" t="s">
        <v>402</v>
      </c>
      <c r="D8" s="26">
        <v>3.8564613425815417</v>
      </c>
      <c r="F8" s="6"/>
      <c r="G8" s="6"/>
      <c r="H8" s="6"/>
      <c r="I8" s="6"/>
      <c r="J8" s="200"/>
      <c r="K8" s="200"/>
      <c r="L8" s="31" t="s">
        <v>403</v>
      </c>
      <c r="M8" s="26">
        <v>3.8564613425815417</v>
      </c>
      <c r="O8" s="6"/>
      <c r="P8" s="6"/>
      <c r="Q8" s="6"/>
      <c r="R8" s="6"/>
      <c r="S8" s="200"/>
      <c r="T8" s="200"/>
      <c r="U8" s="200"/>
      <c r="V8" s="200"/>
      <c r="W8" s="200"/>
      <c r="X8" s="200"/>
      <c r="Y8" s="200"/>
      <c r="Z8" s="200"/>
    </row>
    <row r="9" spans="3:26" x14ac:dyDescent="0.25">
      <c r="C9" s="31" t="s">
        <v>623</v>
      </c>
      <c r="D9" s="26">
        <f>1.89861565424012+1.41039195967213</f>
        <v>3.3090076139122502</v>
      </c>
      <c r="F9" s="6"/>
      <c r="G9" s="6"/>
      <c r="H9" s="6"/>
      <c r="I9" s="6"/>
      <c r="J9" s="200"/>
      <c r="K9" s="200"/>
      <c r="L9" s="31" t="s">
        <v>625</v>
      </c>
      <c r="M9" s="26">
        <f>1.89861565424012+1.41039195967213</f>
        <v>3.3090076139122502</v>
      </c>
      <c r="O9" s="6"/>
      <c r="P9" s="6"/>
      <c r="Q9" s="6"/>
      <c r="R9" s="6"/>
      <c r="S9" s="200"/>
      <c r="T9" s="200"/>
      <c r="U9" s="200"/>
      <c r="V9" s="200"/>
      <c r="W9" s="200"/>
      <c r="X9" s="200"/>
      <c r="Y9" s="200"/>
      <c r="Z9" s="200"/>
    </row>
    <row r="10" spans="3:26" x14ac:dyDescent="0.25">
      <c r="C10" s="31" t="s">
        <v>622</v>
      </c>
      <c r="D10" s="26">
        <v>-0.29416712466574302</v>
      </c>
      <c r="F10" s="6"/>
      <c r="G10" s="6"/>
      <c r="H10" s="6"/>
      <c r="I10" s="6"/>
      <c r="J10" s="200"/>
      <c r="K10" s="200"/>
      <c r="L10" s="31" t="s">
        <v>626</v>
      </c>
      <c r="M10" s="26">
        <v>-0.29416712466574302</v>
      </c>
      <c r="O10" s="6"/>
      <c r="P10" s="6"/>
      <c r="Q10" s="6"/>
      <c r="R10" s="6"/>
      <c r="S10" s="200"/>
      <c r="T10" s="200"/>
      <c r="U10" s="200"/>
      <c r="V10" s="200"/>
      <c r="W10" s="200"/>
      <c r="X10" s="200"/>
      <c r="Y10" s="200"/>
      <c r="Z10" s="200"/>
    </row>
    <row r="11" spans="3:26" x14ac:dyDescent="0.25">
      <c r="C11" s="31" t="s">
        <v>200</v>
      </c>
      <c r="D11" s="26">
        <f>0.675269978948202+0.195907407176654</f>
        <v>0.87117738612485596</v>
      </c>
      <c r="F11" s="6"/>
      <c r="G11" s="6"/>
      <c r="H11" s="6"/>
      <c r="I11" s="6"/>
      <c r="J11" s="200"/>
      <c r="K11" s="200"/>
      <c r="L11" s="31" t="s">
        <v>627</v>
      </c>
      <c r="M11" s="26">
        <f>0.675269978948202+0.195907407176654</f>
        <v>0.87117738612485596</v>
      </c>
      <c r="O11" s="6"/>
      <c r="P11" s="6"/>
      <c r="Q11" s="6"/>
      <c r="R11" s="6"/>
      <c r="S11" s="200"/>
      <c r="T11" s="200"/>
      <c r="U11" s="200"/>
      <c r="V11" s="200"/>
      <c r="W11" s="200"/>
      <c r="X11" s="200"/>
      <c r="Y11" s="200"/>
      <c r="Z11" s="200"/>
    </row>
    <row r="12" spans="3:26" x14ac:dyDescent="0.25">
      <c r="C12" s="29" t="s">
        <v>8</v>
      </c>
      <c r="D12" s="202">
        <v>10.049263195428182</v>
      </c>
      <c r="F12" s="6"/>
      <c r="G12" s="6"/>
      <c r="H12" s="6"/>
      <c r="I12" s="6"/>
      <c r="J12" s="200"/>
      <c r="K12" s="200"/>
      <c r="L12" s="29" t="s">
        <v>64</v>
      </c>
      <c r="M12" s="202">
        <v>10.049263195428182</v>
      </c>
      <c r="O12" s="6"/>
      <c r="P12" s="6"/>
      <c r="Q12" s="6"/>
      <c r="R12" s="6"/>
      <c r="S12" s="200"/>
      <c r="T12" s="200"/>
      <c r="U12" s="200"/>
      <c r="V12" s="200"/>
      <c r="W12" s="200"/>
      <c r="X12" s="200"/>
      <c r="Y12" s="200"/>
      <c r="Z12" s="200"/>
    </row>
    <row r="13" spans="3:26" x14ac:dyDescent="0.25">
      <c r="C13" s="6"/>
      <c r="D13" s="6"/>
      <c r="E13" s="6"/>
      <c r="F13" s="6"/>
      <c r="G13" s="6"/>
      <c r="H13" s="6"/>
      <c r="I13" s="6"/>
      <c r="J13" s="200"/>
      <c r="K13" s="200"/>
      <c r="L13" s="6"/>
      <c r="M13" s="6"/>
      <c r="O13" s="6"/>
      <c r="P13" s="6"/>
      <c r="Q13" s="6"/>
      <c r="R13" s="6"/>
      <c r="S13" s="200"/>
      <c r="T13" s="200"/>
      <c r="U13" s="200"/>
      <c r="V13" s="200"/>
      <c r="W13" s="200"/>
      <c r="X13" s="200"/>
      <c r="Y13" s="200"/>
      <c r="Z13" s="200"/>
    </row>
    <row r="14" spans="3:26" x14ac:dyDescent="0.25">
      <c r="C14" s="137"/>
      <c r="D14" s="246"/>
      <c r="E14" s="246"/>
      <c r="F14" s="246"/>
      <c r="G14" s="246"/>
      <c r="H14" s="6"/>
      <c r="I14" s="6"/>
      <c r="J14" s="200"/>
      <c r="K14" s="200"/>
      <c r="L14" s="137"/>
      <c r="M14" s="246"/>
      <c r="O14" s="246"/>
      <c r="P14" s="246"/>
      <c r="Q14" s="31"/>
      <c r="R14" s="6"/>
      <c r="S14" s="200"/>
      <c r="T14" s="200"/>
      <c r="U14" s="200"/>
      <c r="V14" s="200"/>
      <c r="W14" s="200"/>
      <c r="X14" s="200"/>
      <c r="Y14" s="200"/>
      <c r="Z14" s="200"/>
    </row>
    <row r="15" spans="3:26" x14ac:dyDescent="0.25">
      <c r="C15" s="31"/>
      <c r="D15" s="201"/>
      <c r="E15" s="201"/>
      <c r="F15" s="201"/>
      <c r="G15" s="201"/>
      <c r="H15" s="6"/>
      <c r="I15" s="6"/>
      <c r="J15" s="200"/>
      <c r="K15" s="200"/>
      <c r="L15" s="31"/>
      <c r="M15" s="201"/>
      <c r="N15" s="201"/>
      <c r="O15" s="201"/>
      <c r="P15" s="201"/>
      <c r="Q15" s="31"/>
      <c r="R15" s="6"/>
      <c r="S15" s="200"/>
      <c r="T15" s="200"/>
      <c r="U15" s="200"/>
      <c r="V15" s="200"/>
      <c r="W15" s="200"/>
      <c r="X15" s="200"/>
      <c r="Y15" s="200"/>
      <c r="Z15" s="200"/>
    </row>
    <row r="16" spans="3:26" x14ac:dyDescent="0.25">
      <c r="C16" s="31"/>
      <c r="D16" s="201"/>
      <c r="E16" s="201"/>
      <c r="F16" s="201"/>
      <c r="G16" s="201"/>
      <c r="H16" s="6"/>
      <c r="I16" s="6"/>
      <c r="J16" s="200"/>
      <c r="K16" s="200"/>
      <c r="L16" s="31"/>
      <c r="M16" s="201"/>
      <c r="N16" s="201"/>
      <c r="O16" s="201"/>
      <c r="P16" s="201"/>
      <c r="Q16" s="31"/>
      <c r="R16" s="6"/>
      <c r="S16" s="200"/>
      <c r="T16" s="200"/>
      <c r="U16" s="200"/>
      <c r="V16" s="200"/>
      <c r="W16" s="200"/>
      <c r="X16" s="200"/>
      <c r="Y16" s="200"/>
      <c r="Z16" s="200"/>
    </row>
    <row r="17" spans="3:26" x14ac:dyDescent="0.25">
      <c r="C17" s="169"/>
      <c r="D17" s="247"/>
      <c r="E17" s="247"/>
      <c r="F17" s="247"/>
      <c r="G17" s="247"/>
      <c r="H17" s="6"/>
      <c r="I17" s="6"/>
      <c r="J17" s="200"/>
      <c r="K17" s="200"/>
      <c r="L17" s="169"/>
      <c r="M17" s="247"/>
      <c r="N17" s="247"/>
      <c r="O17" s="247"/>
      <c r="P17" s="247"/>
      <c r="Q17" s="31"/>
      <c r="R17" s="6"/>
      <c r="S17" s="200"/>
      <c r="T17" s="200"/>
      <c r="U17" s="200"/>
      <c r="V17" s="200"/>
      <c r="W17" s="200"/>
      <c r="X17" s="200"/>
      <c r="Y17" s="200"/>
      <c r="Z17" s="200"/>
    </row>
    <row r="18" spans="3:26" x14ac:dyDescent="0.25">
      <c r="C18" s="137"/>
      <c r="D18" s="246"/>
      <c r="E18" s="246"/>
      <c r="F18" s="246"/>
      <c r="G18" s="201"/>
      <c r="H18" s="6"/>
      <c r="I18" s="6"/>
      <c r="J18" s="200"/>
      <c r="K18" s="200"/>
      <c r="L18" s="137"/>
      <c r="M18" s="246"/>
      <c r="N18" s="246"/>
      <c r="O18" s="246"/>
      <c r="P18" s="201"/>
      <c r="Q18" s="31"/>
      <c r="R18" s="6"/>
      <c r="S18" s="200"/>
      <c r="T18" s="200"/>
      <c r="U18" s="200"/>
      <c r="V18" s="200"/>
      <c r="W18" s="200"/>
      <c r="X18" s="200"/>
      <c r="Y18" s="200"/>
      <c r="Z18" s="200"/>
    </row>
    <row r="19" spans="3:26" x14ac:dyDescent="0.25">
      <c r="C19" s="31"/>
      <c r="D19" s="201"/>
      <c r="E19" s="201"/>
      <c r="F19" s="201"/>
      <c r="G19" s="201"/>
      <c r="H19" s="6"/>
      <c r="I19" s="6"/>
      <c r="J19" s="200"/>
      <c r="K19" s="200"/>
      <c r="L19" s="31"/>
      <c r="M19" s="201"/>
      <c r="N19" s="201"/>
      <c r="O19" s="201"/>
      <c r="P19" s="201"/>
      <c r="Q19" s="31"/>
      <c r="R19" s="6"/>
      <c r="S19" s="200"/>
      <c r="T19" s="200"/>
      <c r="U19" s="200"/>
      <c r="V19" s="200"/>
      <c r="W19" s="200"/>
      <c r="X19" s="200"/>
      <c r="Y19" s="200"/>
      <c r="Z19" s="200"/>
    </row>
    <row r="20" spans="3:26" x14ac:dyDescent="0.25">
      <c r="C20" s="31"/>
      <c r="D20" s="201"/>
      <c r="E20" s="201"/>
      <c r="F20" s="201"/>
      <c r="G20" s="140"/>
      <c r="H20" s="6"/>
      <c r="I20" s="6"/>
      <c r="J20" s="200"/>
      <c r="K20" s="200"/>
      <c r="L20" s="31"/>
      <c r="M20" s="201"/>
      <c r="N20" s="201"/>
      <c r="O20" s="201"/>
      <c r="P20" s="140"/>
      <c r="Q20" s="31"/>
      <c r="R20" s="6"/>
      <c r="S20" s="200"/>
      <c r="T20" s="200"/>
      <c r="U20" s="200"/>
      <c r="V20" s="200"/>
      <c r="W20" s="200"/>
      <c r="X20" s="200"/>
      <c r="Y20" s="200"/>
      <c r="Z20" s="200"/>
    </row>
    <row r="21" spans="3:26" x14ac:dyDescent="0.25">
      <c r="G21" s="6"/>
      <c r="H21" s="6"/>
      <c r="I21" s="6"/>
      <c r="J21" s="200"/>
      <c r="K21" s="200"/>
      <c r="L21" s="169"/>
      <c r="M21" s="169"/>
      <c r="N21" s="169"/>
      <c r="O21" s="169"/>
      <c r="P21" s="31"/>
      <c r="Q21" s="31"/>
      <c r="R21" s="6"/>
      <c r="S21" s="200"/>
      <c r="T21" s="200"/>
      <c r="U21" s="200"/>
      <c r="V21" s="200"/>
      <c r="W21" s="200"/>
      <c r="X21" s="200"/>
      <c r="Y21" s="200"/>
      <c r="Z21" s="200"/>
    </row>
    <row r="22" spans="3:26" x14ac:dyDescent="0.25">
      <c r="G22" s="6"/>
      <c r="H22" s="6"/>
      <c r="I22" s="6"/>
      <c r="J22" s="200"/>
      <c r="K22" s="200"/>
      <c r="P22" s="6"/>
      <c r="Q22" s="6"/>
      <c r="R22" s="6"/>
      <c r="S22" s="200"/>
      <c r="T22" s="200"/>
      <c r="U22" s="200"/>
      <c r="V22" s="200"/>
      <c r="W22" s="200"/>
      <c r="X22" s="200"/>
      <c r="Y22" s="200"/>
      <c r="Z22" s="200"/>
    </row>
    <row r="23" spans="3:26" x14ac:dyDescent="0.25">
      <c r="C23" s="6"/>
      <c r="D23" s="6"/>
      <c r="E23" s="6"/>
      <c r="F23" s="6"/>
      <c r="G23" s="6"/>
      <c r="H23" s="6"/>
      <c r="I23" s="6"/>
      <c r="J23" s="200"/>
      <c r="K23" s="200"/>
      <c r="L23" s="6"/>
      <c r="M23" s="6"/>
      <c r="N23" s="6"/>
      <c r="O23" s="6"/>
      <c r="P23" s="6"/>
      <c r="Q23" s="6"/>
      <c r="R23" s="6"/>
      <c r="S23" s="200"/>
      <c r="T23" s="200"/>
      <c r="U23" s="200"/>
      <c r="V23" s="200"/>
      <c r="W23" s="200"/>
      <c r="X23" s="200"/>
      <c r="Y23" s="200"/>
      <c r="Z23" s="200"/>
    </row>
    <row r="24" spans="3:26" x14ac:dyDescent="0.25">
      <c r="C24" s="6"/>
      <c r="D24" s="6"/>
      <c r="E24" s="6"/>
      <c r="F24" s="6"/>
      <c r="G24" s="6"/>
      <c r="H24" s="6"/>
      <c r="I24" s="6"/>
      <c r="J24" s="200"/>
      <c r="K24" s="200"/>
      <c r="L24" s="6"/>
      <c r="M24" s="6"/>
      <c r="N24" s="6"/>
      <c r="O24" s="6"/>
      <c r="P24" s="6"/>
      <c r="Q24" s="6"/>
      <c r="R24" s="6"/>
      <c r="S24" s="200"/>
      <c r="T24" s="200"/>
      <c r="U24" s="200"/>
      <c r="V24" s="200"/>
      <c r="W24" s="200"/>
      <c r="X24" s="200"/>
      <c r="Y24" s="200"/>
      <c r="Z24" s="200"/>
    </row>
    <row r="25" spans="3:26" x14ac:dyDescent="0.25">
      <c r="C25" s="6"/>
      <c r="D25" s="6"/>
      <c r="E25" s="6"/>
      <c r="F25" s="6"/>
      <c r="G25" s="6"/>
      <c r="H25" s="6"/>
      <c r="I25" s="6"/>
      <c r="J25" s="200"/>
      <c r="K25" s="200"/>
      <c r="L25" s="6"/>
      <c r="M25" s="6"/>
      <c r="N25" s="6"/>
      <c r="O25" s="6"/>
      <c r="P25" s="6"/>
      <c r="Q25" s="6"/>
      <c r="R25" s="6"/>
      <c r="S25" s="200"/>
      <c r="T25" s="200"/>
      <c r="U25" s="200"/>
      <c r="V25" s="200"/>
      <c r="W25" s="200"/>
      <c r="X25" s="200"/>
      <c r="Y25" s="200"/>
      <c r="Z25" s="200"/>
    </row>
    <row r="26" spans="3:26" x14ac:dyDescent="0.25">
      <c r="C26" s="6"/>
      <c r="D26" s="6"/>
      <c r="E26" s="6"/>
      <c r="F26" s="6"/>
      <c r="G26" s="6"/>
      <c r="H26" s="6"/>
      <c r="I26" s="6"/>
      <c r="J26" s="200"/>
      <c r="K26" s="200"/>
      <c r="L26" s="6"/>
      <c r="M26" s="6"/>
      <c r="N26" s="6"/>
      <c r="O26" s="6"/>
      <c r="P26" s="6"/>
      <c r="Q26" s="6"/>
      <c r="R26" s="6"/>
      <c r="S26" s="200"/>
      <c r="T26" s="200"/>
      <c r="U26" s="200"/>
      <c r="V26" s="200"/>
      <c r="W26" s="200"/>
      <c r="X26" s="200"/>
      <c r="Y26" s="200"/>
      <c r="Z26" s="200"/>
    </row>
    <row r="27" spans="3:26" x14ac:dyDescent="0.25">
      <c r="C27" s="6"/>
      <c r="D27" s="6"/>
      <c r="E27" s="6"/>
      <c r="F27" s="6"/>
      <c r="G27" s="6"/>
      <c r="H27" s="6"/>
      <c r="I27" s="6"/>
      <c r="J27" s="200"/>
      <c r="K27" s="200"/>
      <c r="L27" s="6"/>
      <c r="M27" s="6"/>
      <c r="N27" s="6"/>
      <c r="O27" s="6"/>
      <c r="P27" s="6"/>
      <c r="Q27" s="6"/>
      <c r="R27" s="6"/>
      <c r="S27" s="200"/>
      <c r="T27" s="200"/>
      <c r="U27" s="200"/>
      <c r="V27" s="200"/>
      <c r="W27" s="200"/>
      <c r="X27" s="200"/>
      <c r="Y27" s="200"/>
      <c r="Z27" s="200"/>
    </row>
    <row r="34" spans="3:15" ht="15" x14ac:dyDescent="0.25">
      <c r="C34" s="546" t="s">
        <v>44</v>
      </c>
      <c r="D34"/>
      <c r="E34"/>
      <c r="F34"/>
      <c r="G34"/>
      <c r="H34"/>
      <c r="I34"/>
      <c r="J34"/>
      <c r="K34"/>
      <c r="L34"/>
      <c r="O34" s="546" t="s">
        <v>50</v>
      </c>
    </row>
    <row r="49" spans="5:16" ht="16.5" x14ac:dyDescent="0.3">
      <c r="P49" s="248"/>
    </row>
    <row r="63" spans="5:16" x14ac:dyDescent="0.25">
      <c r="E63" s="209"/>
    </row>
    <row r="64" spans="5:16" x14ac:dyDescent="0.25">
      <c r="O64" s="209" t="s">
        <v>50</v>
      </c>
    </row>
  </sheetData>
  <mergeCells count="1">
    <mergeCell ref="C2:H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5945-80AB-48C2-9D78-9D942CD1971C}">
  <dimension ref="D2:AA63"/>
  <sheetViews>
    <sheetView showGridLines="0" zoomScaleNormal="100" workbookViewId="0"/>
  </sheetViews>
  <sheetFormatPr defaultColWidth="9.28515625" defaultRowHeight="13.5" x14ac:dyDescent="0.25"/>
  <cols>
    <col min="1" max="2" width="7" style="167" customWidth="1"/>
    <col min="3" max="3" width="8.42578125" style="167" customWidth="1"/>
    <col min="4" max="4" width="54.42578125" style="167" bestFit="1" customWidth="1"/>
    <col min="5" max="6" width="11.28515625" style="167" customWidth="1"/>
    <col min="7" max="12" width="9.28515625" style="167"/>
    <col min="13" max="13" width="28" style="167" customWidth="1"/>
    <col min="14" max="16384" width="9.28515625" style="167"/>
  </cols>
  <sheetData>
    <row r="2" spans="4:27" ht="14.25" thickBot="1" x14ac:dyDescent="0.3">
      <c r="D2" s="623" t="s">
        <v>988</v>
      </c>
      <c r="E2" s="623"/>
      <c r="F2" s="623"/>
      <c r="G2" s="623"/>
      <c r="H2" s="623"/>
      <c r="I2" s="623"/>
      <c r="M2" s="381" t="s">
        <v>1014</v>
      </c>
      <c r="N2" s="381"/>
      <c r="O2" s="381"/>
      <c r="P2" s="381"/>
      <c r="Q2" s="381"/>
      <c r="R2" s="381"/>
    </row>
    <row r="3" spans="4:27" x14ac:dyDescent="0.25">
      <c r="J3" s="245"/>
      <c r="K3" s="245"/>
      <c r="L3" s="245"/>
    </row>
    <row r="4" spans="4:27" x14ac:dyDescent="0.25">
      <c r="D4" s="191"/>
      <c r="E4" s="203" t="s">
        <v>421</v>
      </c>
      <c r="G4" s="6"/>
      <c r="H4" s="6"/>
      <c r="I4" s="6"/>
      <c r="J4" s="6"/>
      <c r="K4" s="200"/>
      <c r="L4" s="200"/>
      <c r="M4" s="191"/>
      <c r="N4" s="203" t="s">
        <v>422</v>
      </c>
      <c r="P4" s="6"/>
      <c r="Q4" s="6"/>
      <c r="R4" s="6"/>
      <c r="S4" s="6"/>
      <c r="T4" s="200"/>
      <c r="U4" s="200"/>
      <c r="V4" s="200"/>
      <c r="W4" s="200"/>
      <c r="X4" s="200"/>
      <c r="Y4" s="200"/>
      <c r="Z4" s="200"/>
      <c r="AA4" s="200"/>
    </row>
    <row r="5" spans="4:27" x14ac:dyDescent="0.25">
      <c r="D5" s="30"/>
      <c r="E5" s="29">
        <v>2023</v>
      </c>
      <c r="G5" s="6"/>
      <c r="H5" s="6"/>
      <c r="I5" s="6"/>
      <c r="J5" s="6"/>
      <c r="K5" s="200"/>
      <c r="L5" s="200"/>
      <c r="M5" s="30"/>
      <c r="N5" s="29">
        <v>2023</v>
      </c>
      <c r="P5" s="6"/>
      <c r="Q5" s="6"/>
      <c r="R5" s="6"/>
      <c r="S5" s="6"/>
      <c r="T5" s="200"/>
      <c r="U5" s="200"/>
      <c r="V5" s="200"/>
      <c r="W5" s="200"/>
      <c r="X5" s="200"/>
      <c r="Y5" s="200"/>
      <c r="Z5" s="200"/>
      <c r="AA5" s="200"/>
    </row>
    <row r="6" spans="4:27" x14ac:dyDescent="0.25">
      <c r="D6" s="31" t="s">
        <v>810</v>
      </c>
      <c r="E6" s="26">
        <v>9.5441534185492021</v>
      </c>
      <c r="G6" s="6"/>
      <c r="H6" s="6"/>
      <c r="I6" s="6"/>
      <c r="J6" s="6"/>
      <c r="K6" s="200"/>
      <c r="L6" s="200"/>
      <c r="M6" s="31" t="s">
        <v>631</v>
      </c>
      <c r="N6" s="26">
        <v>9.5441534185492021</v>
      </c>
      <c r="P6" s="6"/>
      <c r="Q6" s="6"/>
      <c r="R6" s="6"/>
      <c r="S6" s="6"/>
      <c r="T6" s="200"/>
      <c r="U6" s="200"/>
      <c r="V6" s="200"/>
      <c r="W6" s="200"/>
      <c r="X6" s="200"/>
      <c r="Y6" s="200"/>
      <c r="Z6" s="200"/>
      <c r="AA6" s="200"/>
    </row>
    <row r="7" spans="4:27" x14ac:dyDescent="0.25">
      <c r="D7" s="31" t="s">
        <v>811</v>
      </c>
      <c r="E7" s="26">
        <v>-0.80867608037001792</v>
      </c>
      <c r="G7" s="6"/>
      <c r="H7" s="6"/>
      <c r="I7" s="6"/>
      <c r="J7" s="6"/>
      <c r="K7" s="200"/>
      <c r="L7" s="200"/>
      <c r="M7" s="31" t="s">
        <v>632</v>
      </c>
      <c r="N7" s="26">
        <v>-0.80867608037001792</v>
      </c>
      <c r="P7" s="6"/>
      <c r="Q7" s="6"/>
      <c r="R7" s="6"/>
      <c r="S7" s="6"/>
      <c r="T7" s="200"/>
      <c r="U7" s="200"/>
      <c r="V7" s="200"/>
      <c r="W7" s="200"/>
      <c r="X7" s="200"/>
      <c r="Y7" s="200"/>
      <c r="Z7" s="200"/>
      <c r="AA7" s="200"/>
    </row>
    <row r="8" spans="4:27" x14ac:dyDescent="0.25">
      <c r="D8" s="31" t="s">
        <v>628</v>
      </c>
      <c r="E8" s="26">
        <v>-0.35690837428921635</v>
      </c>
      <c r="G8" s="6"/>
      <c r="H8" s="6"/>
      <c r="I8" s="6"/>
      <c r="J8" s="6"/>
      <c r="K8" s="200"/>
      <c r="L8" s="200"/>
      <c r="M8" s="31" t="s">
        <v>633</v>
      </c>
      <c r="N8" s="26">
        <v>-0.35690837428921635</v>
      </c>
      <c r="P8" s="6"/>
      <c r="Q8" s="6"/>
      <c r="R8" s="6"/>
      <c r="S8" s="6"/>
      <c r="T8" s="200"/>
      <c r="U8" s="200"/>
      <c r="V8" s="200"/>
      <c r="W8" s="200"/>
      <c r="X8" s="200"/>
      <c r="Y8" s="200"/>
      <c r="Z8" s="200"/>
      <c r="AA8" s="200"/>
    </row>
    <row r="9" spans="4:27" x14ac:dyDescent="0.25">
      <c r="D9" s="31" t="s">
        <v>629</v>
      </c>
      <c r="E9" s="26">
        <v>0.88199362543202875</v>
      </c>
      <c r="G9" s="6"/>
      <c r="H9" s="6"/>
      <c r="I9" s="6"/>
      <c r="J9" s="6"/>
      <c r="K9" s="200"/>
      <c r="L9" s="200"/>
      <c r="M9" s="31" t="s">
        <v>423</v>
      </c>
      <c r="N9" s="26">
        <v>0.88199362543202875</v>
      </c>
      <c r="P9" s="6"/>
      <c r="Q9" s="6"/>
      <c r="R9" s="6"/>
      <c r="S9" s="6"/>
      <c r="T9" s="200"/>
      <c r="U9" s="200"/>
      <c r="V9" s="200"/>
      <c r="W9" s="200"/>
      <c r="X9" s="200"/>
      <c r="Y9" s="200"/>
      <c r="Z9" s="200"/>
      <c r="AA9" s="200"/>
    </row>
    <row r="10" spans="4:27" x14ac:dyDescent="0.25">
      <c r="D10" s="31" t="s">
        <v>630</v>
      </c>
      <c r="E10" s="26">
        <v>0.78870060610621473</v>
      </c>
      <c r="G10" s="6"/>
      <c r="H10" s="6"/>
      <c r="I10" s="6"/>
      <c r="J10" s="6"/>
      <c r="K10" s="200"/>
      <c r="L10" s="200"/>
      <c r="M10" s="31" t="s">
        <v>634</v>
      </c>
      <c r="N10" s="26">
        <v>0.78870060610621473</v>
      </c>
      <c r="P10" s="6"/>
      <c r="Q10" s="6"/>
      <c r="R10" s="6"/>
      <c r="S10" s="6"/>
      <c r="T10" s="200"/>
      <c r="U10" s="200"/>
      <c r="V10" s="200"/>
      <c r="W10" s="200"/>
      <c r="X10" s="200"/>
      <c r="Y10" s="200"/>
      <c r="Z10" s="200"/>
      <c r="AA10" s="200"/>
    </row>
    <row r="11" spans="4:27" x14ac:dyDescent="0.25">
      <c r="D11" s="29" t="s">
        <v>8</v>
      </c>
      <c r="E11" s="202">
        <v>10.04926319542821</v>
      </c>
      <c r="G11" s="6"/>
      <c r="H11" s="6"/>
      <c r="I11" s="6"/>
      <c r="J11" s="6"/>
      <c r="K11" s="200"/>
      <c r="L11" s="200"/>
      <c r="M11" s="29" t="s">
        <v>64</v>
      </c>
      <c r="N11" s="202">
        <v>10.049263195428182</v>
      </c>
      <c r="P11" s="6"/>
      <c r="Q11" s="6"/>
      <c r="R11" s="6"/>
      <c r="S11" s="6"/>
      <c r="T11" s="200"/>
      <c r="U11" s="200"/>
      <c r="V11" s="200"/>
      <c r="W11" s="200"/>
      <c r="X11" s="200"/>
      <c r="Y11" s="200"/>
      <c r="Z11" s="200"/>
      <c r="AA11" s="200"/>
    </row>
    <row r="12" spans="4:27" x14ac:dyDescent="0.25">
      <c r="D12" s="6"/>
      <c r="E12" s="6"/>
      <c r="F12" s="6"/>
      <c r="G12" s="6"/>
      <c r="H12" s="6"/>
      <c r="I12" s="6"/>
      <c r="J12" s="6"/>
      <c r="K12" s="200"/>
      <c r="L12" s="200"/>
      <c r="M12" s="6"/>
      <c r="N12" s="6"/>
      <c r="P12" s="6"/>
      <c r="Q12" s="6"/>
      <c r="R12" s="6"/>
      <c r="S12" s="6"/>
      <c r="T12" s="200"/>
      <c r="U12" s="200"/>
      <c r="V12" s="200"/>
      <c r="W12" s="200"/>
      <c r="X12" s="200"/>
      <c r="Y12" s="200"/>
      <c r="Z12" s="200"/>
      <c r="AA12" s="200"/>
    </row>
    <row r="13" spans="4:27" x14ac:dyDescent="0.25">
      <c r="D13" s="137"/>
      <c r="E13" s="246"/>
      <c r="F13" s="246"/>
      <c r="G13" s="246"/>
      <c r="H13" s="246"/>
      <c r="I13" s="6"/>
      <c r="J13" s="6"/>
      <c r="K13" s="200"/>
      <c r="L13" s="200"/>
      <c r="M13" s="137"/>
      <c r="N13" s="246"/>
      <c r="P13" s="246"/>
      <c r="Q13" s="246"/>
      <c r="R13" s="31"/>
      <c r="S13" s="6"/>
      <c r="T13" s="200"/>
      <c r="U13" s="200"/>
      <c r="V13" s="200"/>
      <c r="W13" s="200"/>
      <c r="X13" s="200"/>
      <c r="Y13" s="200"/>
      <c r="Z13" s="200"/>
      <c r="AA13" s="200"/>
    </row>
    <row r="14" spans="4:27" x14ac:dyDescent="0.25">
      <c r="D14" s="31"/>
      <c r="E14" s="201"/>
      <c r="F14" s="201"/>
      <c r="G14" s="201"/>
      <c r="H14" s="201"/>
      <c r="I14" s="6"/>
      <c r="J14" s="6"/>
      <c r="K14" s="200"/>
      <c r="L14" s="200"/>
      <c r="M14" s="31"/>
      <c r="N14" s="201"/>
      <c r="O14" s="201"/>
      <c r="P14" s="201"/>
      <c r="Q14" s="201"/>
      <c r="R14" s="31"/>
      <c r="S14" s="6"/>
      <c r="T14" s="200"/>
      <c r="U14" s="200"/>
      <c r="V14" s="200"/>
      <c r="W14" s="200"/>
      <c r="X14" s="200"/>
      <c r="Y14" s="200"/>
      <c r="Z14" s="200"/>
      <c r="AA14" s="200"/>
    </row>
    <row r="15" spans="4:27" x14ac:dyDescent="0.25">
      <c r="D15" s="31"/>
      <c r="E15" s="201"/>
      <c r="F15" s="201"/>
      <c r="G15" s="201"/>
      <c r="H15" s="201"/>
      <c r="I15" s="6"/>
      <c r="J15" s="6"/>
      <c r="K15" s="200"/>
      <c r="L15" s="200"/>
      <c r="M15" s="31"/>
      <c r="N15" s="201"/>
      <c r="O15" s="201"/>
      <c r="P15" s="201"/>
      <c r="Q15" s="201"/>
      <c r="R15" s="31"/>
      <c r="S15" s="6"/>
      <c r="T15" s="200"/>
      <c r="U15" s="200"/>
      <c r="V15" s="200"/>
      <c r="W15" s="200"/>
      <c r="X15" s="200"/>
      <c r="Y15" s="200"/>
      <c r="Z15" s="200"/>
      <c r="AA15" s="200"/>
    </row>
    <row r="16" spans="4:27" x14ac:dyDescent="0.25">
      <c r="D16" s="169"/>
      <c r="E16" s="247"/>
      <c r="F16" s="247"/>
      <c r="G16" s="247"/>
      <c r="H16" s="247"/>
      <c r="I16" s="6"/>
      <c r="J16" s="6"/>
      <c r="K16" s="200"/>
      <c r="L16" s="200"/>
      <c r="M16" s="169"/>
      <c r="N16" s="247"/>
      <c r="O16" s="247"/>
      <c r="P16" s="247"/>
      <c r="Q16" s="247"/>
      <c r="R16" s="31"/>
      <c r="S16" s="6"/>
      <c r="T16" s="200"/>
      <c r="U16" s="200"/>
      <c r="V16" s="200"/>
      <c r="W16" s="200"/>
      <c r="X16" s="200"/>
      <c r="Y16" s="200"/>
      <c r="Z16" s="200"/>
      <c r="AA16" s="200"/>
    </row>
    <row r="17" spans="4:27" x14ac:dyDescent="0.25">
      <c r="D17" s="137"/>
      <c r="E17" s="246"/>
      <c r="F17" s="246"/>
      <c r="G17" s="246"/>
      <c r="H17" s="201"/>
      <c r="I17" s="6"/>
      <c r="J17" s="6"/>
      <c r="K17" s="200"/>
      <c r="L17" s="200"/>
      <c r="M17" s="137"/>
      <c r="N17" s="246"/>
      <c r="O17" s="246"/>
      <c r="P17" s="246"/>
      <c r="Q17" s="201"/>
      <c r="R17" s="31"/>
      <c r="S17" s="6"/>
      <c r="T17" s="200"/>
      <c r="U17" s="200"/>
      <c r="V17" s="200"/>
      <c r="W17" s="200"/>
      <c r="X17" s="200"/>
      <c r="Y17" s="200"/>
      <c r="Z17" s="200"/>
      <c r="AA17" s="200"/>
    </row>
    <row r="18" spans="4:27" x14ac:dyDescent="0.25">
      <c r="D18" s="31"/>
      <c r="E18" s="201"/>
      <c r="F18" s="201"/>
      <c r="G18" s="201"/>
      <c r="H18" s="201"/>
      <c r="I18" s="6"/>
      <c r="J18" s="6"/>
      <c r="K18" s="200"/>
      <c r="L18" s="200"/>
      <c r="M18" s="31"/>
      <c r="N18" s="201"/>
      <c r="O18" s="201"/>
      <c r="P18" s="201"/>
      <c r="Q18" s="201"/>
      <c r="R18" s="31"/>
      <c r="S18" s="6"/>
      <c r="T18" s="200"/>
      <c r="U18" s="200"/>
      <c r="V18" s="200"/>
      <c r="W18" s="200"/>
      <c r="X18" s="200"/>
      <c r="Y18" s="200"/>
      <c r="Z18" s="200"/>
      <c r="AA18" s="200"/>
    </row>
    <row r="19" spans="4:27" x14ac:dyDescent="0.25">
      <c r="D19" s="31"/>
      <c r="E19" s="201"/>
      <c r="F19" s="201"/>
      <c r="G19" s="201"/>
      <c r="H19" s="140"/>
      <c r="I19" s="6"/>
      <c r="J19" s="6"/>
      <c r="K19" s="200"/>
      <c r="L19" s="200"/>
      <c r="M19" s="31"/>
      <c r="N19" s="201"/>
      <c r="O19" s="201"/>
      <c r="P19" s="201"/>
      <c r="Q19" s="140"/>
      <c r="R19" s="31"/>
      <c r="S19" s="6"/>
      <c r="T19" s="200"/>
      <c r="U19" s="200"/>
      <c r="V19" s="200"/>
      <c r="W19" s="200"/>
      <c r="X19" s="200"/>
      <c r="Y19" s="200"/>
      <c r="Z19" s="200"/>
      <c r="AA19" s="200"/>
    </row>
    <row r="20" spans="4:27" x14ac:dyDescent="0.25">
      <c r="H20" s="6"/>
      <c r="I20" s="6"/>
      <c r="J20" s="6"/>
      <c r="K20" s="200"/>
      <c r="L20" s="200"/>
      <c r="M20" s="169"/>
      <c r="N20" s="169"/>
      <c r="O20" s="169"/>
      <c r="P20" s="169"/>
      <c r="Q20" s="31"/>
      <c r="R20" s="31"/>
      <c r="S20" s="6"/>
      <c r="T20" s="200"/>
      <c r="U20" s="200"/>
      <c r="V20" s="200"/>
      <c r="W20" s="200"/>
      <c r="X20" s="200"/>
      <c r="Y20" s="200"/>
      <c r="Z20" s="200"/>
      <c r="AA20" s="200"/>
    </row>
    <row r="21" spans="4:27" x14ac:dyDescent="0.25">
      <c r="H21" s="6"/>
      <c r="I21" s="6"/>
      <c r="J21" s="6"/>
      <c r="K21" s="200"/>
      <c r="L21" s="200"/>
      <c r="Q21" s="6"/>
      <c r="R21" s="6"/>
      <c r="S21" s="6"/>
      <c r="T21" s="200"/>
      <c r="U21" s="200"/>
      <c r="V21" s="200"/>
      <c r="W21" s="200"/>
      <c r="X21" s="200"/>
      <c r="Y21" s="200"/>
      <c r="Z21" s="200"/>
      <c r="AA21" s="200"/>
    </row>
    <row r="22" spans="4:27" x14ac:dyDescent="0.25">
      <c r="D22" s="6"/>
      <c r="E22" s="6"/>
      <c r="F22" s="6"/>
      <c r="G22" s="6"/>
      <c r="H22" s="6"/>
      <c r="I22" s="6"/>
      <c r="J22" s="6"/>
      <c r="K22" s="200"/>
      <c r="L22" s="200"/>
      <c r="M22" s="6"/>
      <c r="N22" s="6"/>
      <c r="O22" s="6"/>
      <c r="P22" s="6"/>
      <c r="Q22" s="6"/>
      <c r="R22" s="6"/>
      <c r="S22" s="6"/>
      <c r="T22" s="200"/>
      <c r="U22" s="200"/>
      <c r="V22" s="200"/>
      <c r="W22" s="200"/>
      <c r="X22" s="200"/>
      <c r="Y22" s="200"/>
      <c r="Z22" s="200"/>
      <c r="AA22" s="200"/>
    </row>
    <row r="23" spans="4:27" x14ac:dyDescent="0.25">
      <c r="D23" s="6"/>
      <c r="E23" s="6"/>
      <c r="F23" s="6"/>
      <c r="G23" s="6"/>
      <c r="H23" s="6"/>
      <c r="I23" s="6"/>
      <c r="J23" s="6"/>
      <c r="K23" s="200"/>
      <c r="L23" s="200"/>
      <c r="M23" s="6"/>
      <c r="N23" s="6"/>
      <c r="O23" s="6"/>
      <c r="P23" s="6"/>
      <c r="Q23" s="6"/>
      <c r="R23" s="6"/>
      <c r="S23" s="6"/>
      <c r="T23" s="200"/>
      <c r="U23" s="200"/>
      <c r="V23" s="200"/>
      <c r="W23" s="200"/>
      <c r="X23" s="200"/>
      <c r="Y23" s="200"/>
      <c r="Z23" s="200"/>
      <c r="AA23" s="200"/>
    </row>
    <row r="24" spans="4:27" x14ac:dyDescent="0.25">
      <c r="D24" s="6"/>
      <c r="E24" s="6"/>
      <c r="F24" s="6"/>
      <c r="G24" s="6"/>
      <c r="H24" s="6"/>
      <c r="I24" s="6"/>
      <c r="J24" s="6"/>
      <c r="K24" s="200"/>
      <c r="L24" s="200"/>
      <c r="M24" s="6"/>
      <c r="N24" s="6"/>
      <c r="O24" s="6"/>
      <c r="P24" s="6"/>
      <c r="Q24" s="6"/>
      <c r="R24" s="6"/>
      <c r="S24" s="6"/>
      <c r="T24" s="200"/>
      <c r="U24" s="200"/>
      <c r="V24" s="200"/>
      <c r="W24" s="200"/>
      <c r="X24" s="200"/>
      <c r="Y24" s="200"/>
      <c r="Z24" s="200"/>
      <c r="AA24" s="200"/>
    </row>
    <row r="25" spans="4:27" x14ac:dyDescent="0.25">
      <c r="D25" s="6"/>
      <c r="E25" s="6"/>
      <c r="F25" s="6"/>
      <c r="G25" s="6"/>
      <c r="H25" s="6"/>
      <c r="I25" s="6"/>
      <c r="J25" s="6"/>
      <c r="K25" s="200"/>
      <c r="L25" s="200"/>
      <c r="M25" s="6"/>
      <c r="N25" s="6"/>
      <c r="O25" s="6"/>
      <c r="P25" s="6"/>
      <c r="Q25" s="6"/>
      <c r="R25" s="6"/>
      <c r="S25" s="6"/>
      <c r="T25" s="200"/>
      <c r="U25" s="200"/>
      <c r="V25" s="200"/>
      <c r="W25" s="200"/>
      <c r="X25" s="200"/>
      <c r="Y25" s="200"/>
      <c r="Z25" s="200"/>
      <c r="AA25" s="200"/>
    </row>
    <row r="26" spans="4:27" x14ac:dyDescent="0.25">
      <c r="D26" s="6"/>
      <c r="E26" s="6"/>
      <c r="F26" s="6"/>
      <c r="G26" s="6"/>
      <c r="H26" s="6"/>
      <c r="I26" s="6"/>
      <c r="J26" s="6"/>
      <c r="K26" s="200"/>
      <c r="L26" s="200"/>
      <c r="M26" s="6"/>
      <c r="N26" s="6"/>
      <c r="O26" s="6"/>
      <c r="P26" s="6"/>
      <c r="Q26" s="6"/>
      <c r="R26" s="6"/>
      <c r="S26" s="6"/>
      <c r="T26" s="200"/>
      <c r="U26" s="200"/>
      <c r="V26" s="200"/>
      <c r="W26" s="200"/>
      <c r="X26" s="200"/>
      <c r="Y26" s="200"/>
      <c r="Z26" s="200"/>
      <c r="AA26" s="200"/>
    </row>
    <row r="34" spans="4:17" ht="15" x14ac:dyDescent="0.25">
      <c r="D34" s="546" t="s">
        <v>44</v>
      </c>
      <c r="E34"/>
      <c r="F34"/>
      <c r="G34"/>
      <c r="H34"/>
      <c r="I34"/>
      <c r="J34"/>
      <c r="K34"/>
      <c r="L34"/>
      <c r="M34"/>
      <c r="O34" s="624" t="s">
        <v>50</v>
      </c>
      <c r="P34" s="624"/>
    </row>
    <row r="48" spans="4:17" ht="16.5" x14ac:dyDescent="0.3">
      <c r="Q48" s="248"/>
    </row>
    <row r="62" spans="6:16" x14ac:dyDescent="0.25">
      <c r="F62" s="209"/>
    </row>
    <row r="63" spans="6:16" x14ac:dyDescent="0.25">
      <c r="P63" s="209" t="s">
        <v>50</v>
      </c>
    </row>
  </sheetData>
  <mergeCells count="2">
    <mergeCell ref="D2:I2"/>
    <mergeCell ref="O34:P3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árok10"/>
  <dimension ref="C1:R21"/>
  <sheetViews>
    <sheetView showGridLines="0" workbookViewId="0"/>
  </sheetViews>
  <sheetFormatPr defaultRowHeight="15" x14ac:dyDescent="0.25"/>
  <cols>
    <col min="3" max="3" width="5.5703125" customWidth="1"/>
    <col min="4" max="4" width="58.7109375" customWidth="1"/>
    <col min="5" max="5" width="9.42578125" customWidth="1"/>
    <col min="6" max="6" width="11" customWidth="1"/>
    <col min="7" max="7" width="9.5703125" customWidth="1"/>
    <col min="9" max="9" width="5.28515625" customWidth="1"/>
    <col min="10" max="10" width="54.85546875" customWidth="1"/>
    <col min="11" max="11" width="7.5703125" customWidth="1"/>
  </cols>
  <sheetData>
    <row r="1" spans="3:14" x14ac:dyDescent="0.25">
      <c r="C1" s="167"/>
    </row>
    <row r="4" spans="3:14" x14ac:dyDescent="0.25">
      <c r="D4" s="259" t="s">
        <v>938</v>
      </c>
      <c r="J4" s="259" t="s">
        <v>939</v>
      </c>
    </row>
    <row r="5" spans="3:14" ht="39" thickBot="1" x14ac:dyDescent="0.3">
      <c r="C5" s="260"/>
      <c r="D5" s="260"/>
      <c r="E5" s="261">
        <v>2023</v>
      </c>
      <c r="F5" s="456" t="s">
        <v>824</v>
      </c>
      <c r="G5" s="456" t="s">
        <v>825</v>
      </c>
      <c r="I5" s="260"/>
      <c r="J5" s="260"/>
      <c r="K5" s="261">
        <v>2023</v>
      </c>
      <c r="L5" s="465" t="s">
        <v>829</v>
      </c>
      <c r="M5" s="465" t="s">
        <v>830</v>
      </c>
    </row>
    <row r="6" spans="3:14" ht="15.75" thickBot="1" x14ac:dyDescent="0.3">
      <c r="C6" s="458"/>
      <c r="D6" s="461" t="s">
        <v>828</v>
      </c>
      <c r="E6" s="459">
        <v>-3116</v>
      </c>
      <c r="F6" s="460">
        <v>-800</v>
      </c>
      <c r="G6" s="460">
        <v>-437</v>
      </c>
      <c r="I6" s="458"/>
      <c r="J6" s="466" t="s">
        <v>831</v>
      </c>
      <c r="K6" s="459">
        <f>E6</f>
        <v>-3116</v>
      </c>
      <c r="L6" s="459">
        <f t="shared" ref="L6:M6" si="0">F6</f>
        <v>-800</v>
      </c>
      <c r="M6" s="459">
        <f t="shared" si="0"/>
        <v>-437</v>
      </c>
    </row>
    <row r="7" spans="3:14" ht="16.5" x14ac:dyDescent="0.25">
      <c r="C7" s="625" t="s">
        <v>426</v>
      </c>
      <c r="D7" s="265" t="s">
        <v>427</v>
      </c>
      <c r="E7" s="266">
        <v>-283</v>
      </c>
      <c r="F7" s="267" t="s">
        <v>3</v>
      </c>
      <c r="G7" s="266">
        <v>-3</v>
      </c>
      <c r="I7" s="625" t="s">
        <v>440</v>
      </c>
      <c r="J7" s="265" t="s">
        <v>445</v>
      </c>
      <c r="K7" s="266">
        <f t="shared" ref="K7:K19" si="1">E7</f>
        <v>-283</v>
      </c>
      <c r="L7" s="267" t="str">
        <f t="shared" ref="L7:L19" si="2">F7</f>
        <v>-</v>
      </c>
      <c r="M7" s="266">
        <f t="shared" ref="M7:M19" si="3">G7</f>
        <v>-3</v>
      </c>
      <c r="N7" s="219"/>
    </row>
    <row r="8" spans="3:14" x14ac:dyDescent="0.25">
      <c r="C8" s="626"/>
      <c r="D8" s="265" t="s">
        <v>428</v>
      </c>
      <c r="E8" s="267">
        <v>-237</v>
      </c>
      <c r="F8" s="267" t="s">
        <v>3</v>
      </c>
      <c r="G8" s="267" t="s">
        <v>3</v>
      </c>
      <c r="I8" s="626"/>
      <c r="J8" s="467" t="s">
        <v>446</v>
      </c>
      <c r="K8" s="267">
        <f t="shared" si="1"/>
        <v>-237</v>
      </c>
      <c r="L8" s="267" t="str">
        <f t="shared" si="2"/>
        <v>-</v>
      </c>
      <c r="M8" s="267" t="str">
        <f t="shared" si="3"/>
        <v>-</v>
      </c>
      <c r="N8" s="280"/>
    </row>
    <row r="9" spans="3:14" ht="17.25" thickBot="1" x14ac:dyDescent="0.35">
      <c r="C9" s="627"/>
      <c r="D9" s="268" t="s">
        <v>826</v>
      </c>
      <c r="E9" s="269">
        <v>-676</v>
      </c>
      <c r="F9" s="269" t="s">
        <v>3</v>
      </c>
      <c r="G9" s="269" t="s">
        <v>3</v>
      </c>
      <c r="I9" s="627"/>
      <c r="J9" s="268" t="s">
        <v>832</v>
      </c>
      <c r="K9" s="269">
        <f t="shared" si="1"/>
        <v>-676</v>
      </c>
      <c r="L9" s="269" t="str">
        <f t="shared" si="2"/>
        <v>-</v>
      </c>
      <c r="M9" s="269" t="str">
        <f t="shared" si="3"/>
        <v>-</v>
      </c>
      <c r="N9" s="248"/>
    </row>
    <row r="10" spans="3:14" ht="16.5" x14ac:dyDescent="0.3">
      <c r="C10" s="625" t="s">
        <v>425</v>
      </c>
      <c r="D10" s="265" t="s">
        <v>429</v>
      </c>
      <c r="E10" s="462">
        <v>-1237</v>
      </c>
      <c r="F10" s="267" t="s">
        <v>3</v>
      </c>
      <c r="G10" s="462">
        <v>-310</v>
      </c>
      <c r="I10" s="625" t="s">
        <v>439</v>
      </c>
      <c r="J10" s="467" t="s">
        <v>441</v>
      </c>
      <c r="K10" s="462">
        <f t="shared" si="1"/>
        <v>-1237</v>
      </c>
      <c r="L10" s="267" t="str">
        <f t="shared" si="2"/>
        <v>-</v>
      </c>
      <c r="M10" s="462">
        <f t="shared" si="3"/>
        <v>-310</v>
      </c>
      <c r="N10" s="248"/>
    </row>
    <row r="11" spans="3:14" ht="16.5" x14ac:dyDescent="0.3">
      <c r="C11" s="625"/>
      <c r="D11" s="457" t="s">
        <v>827</v>
      </c>
      <c r="E11" s="462" t="s">
        <v>3</v>
      </c>
      <c r="F11" s="267" t="s">
        <v>3</v>
      </c>
      <c r="G11" s="462">
        <v>-10</v>
      </c>
      <c r="I11" s="625"/>
      <c r="J11" s="467" t="s">
        <v>833</v>
      </c>
      <c r="K11" s="462" t="str">
        <f t="shared" si="1"/>
        <v>-</v>
      </c>
      <c r="L11" s="267" t="str">
        <f t="shared" si="2"/>
        <v>-</v>
      </c>
      <c r="M11" s="462">
        <f t="shared" si="3"/>
        <v>-10</v>
      </c>
      <c r="N11" s="248"/>
    </row>
    <row r="12" spans="3:14" ht="16.5" x14ac:dyDescent="0.3">
      <c r="C12" s="625"/>
      <c r="D12" s="265" t="s">
        <v>430</v>
      </c>
      <c r="E12" s="463">
        <v>-371</v>
      </c>
      <c r="F12" s="267" t="s">
        <v>3</v>
      </c>
      <c r="G12" s="463">
        <v>-112</v>
      </c>
      <c r="I12" s="625"/>
      <c r="J12" s="280" t="s">
        <v>442</v>
      </c>
      <c r="K12" s="463">
        <f t="shared" si="1"/>
        <v>-371</v>
      </c>
      <c r="L12" s="267" t="str">
        <f t="shared" si="2"/>
        <v>-</v>
      </c>
      <c r="M12" s="463">
        <f t="shared" si="3"/>
        <v>-112</v>
      </c>
      <c r="N12" s="248"/>
    </row>
    <row r="13" spans="3:14" x14ac:dyDescent="0.25">
      <c r="C13" s="625"/>
      <c r="D13" s="265" t="s">
        <v>431</v>
      </c>
      <c r="E13" s="463">
        <v>-238</v>
      </c>
      <c r="F13" s="267" t="s">
        <v>3</v>
      </c>
      <c r="G13" s="463" t="s">
        <v>3</v>
      </c>
      <c r="I13" s="625"/>
      <c r="J13" s="280" t="s">
        <v>443</v>
      </c>
      <c r="K13" s="463">
        <f t="shared" si="1"/>
        <v>-238</v>
      </c>
      <c r="L13" s="267" t="str">
        <f t="shared" si="2"/>
        <v>-</v>
      </c>
      <c r="M13" s="463" t="str">
        <f t="shared" si="3"/>
        <v>-</v>
      </c>
      <c r="N13" s="280"/>
    </row>
    <row r="14" spans="3:14" ht="15.75" thickBot="1" x14ac:dyDescent="0.3">
      <c r="C14" s="627"/>
      <c r="D14" s="268" t="s">
        <v>432</v>
      </c>
      <c r="E14" s="270">
        <v>-76</v>
      </c>
      <c r="F14" s="270" t="s">
        <v>3</v>
      </c>
      <c r="G14" s="270">
        <v>-1</v>
      </c>
      <c r="I14" s="627"/>
      <c r="J14" s="268" t="s">
        <v>447</v>
      </c>
      <c r="K14" s="270">
        <f t="shared" si="1"/>
        <v>-76</v>
      </c>
      <c r="L14" s="270" t="str">
        <f t="shared" si="2"/>
        <v>-</v>
      </c>
      <c r="M14" s="270">
        <f t="shared" si="3"/>
        <v>-1</v>
      </c>
      <c r="N14" s="280"/>
    </row>
    <row r="15" spans="3:14" ht="22.5" customHeight="1" x14ac:dyDescent="0.25">
      <c r="C15" s="628" t="s">
        <v>433</v>
      </c>
      <c r="D15" s="273" t="s">
        <v>434</v>
      </c>
      <c r="E15" s="464">
        <v>937</v>
      </c>
      <c r="F15" s="274" t="s">
        <v>3</v>
      </c>
      <c r="G15" s="464" t="s">
        <v>3</v>
      </c>
      <c r="I15" s="628" t="s">
        <v>452</v>
      </c>
      <c r="J15" s="273" t="s">
        <v>448</v>
      </c>
      <c r="K15" s="464">
        <f t="shared" si="1"/>
        <v>937</v>
      </c>
      <c r="L15" s="274" t="str">
        <f t="shared" si="2"/>
        <v>-</v>
      </c>
      <c r="M15" s="464" t="str">
        <f t="shared" si="3"/>
        <v>-</v>
      </c>
      <c r="N15" s="280"/>
    </row>
    <row r="16" spans="3:14" ht="22.5" customHeight="1" x14ac:dyDescent="0.25">
      <c r="C16" s="629"/>
      <c r="D16" s="273" t="s">
        <v>435</v>
      </c>
      <c r="E16" s="275">
        <v>329</v>
      </c>
      <c r="F16" s="275">
        <v>129</v>
      </c>
      <c r="G16" s="275" t="s">
        <v>3</v>
      </c>
      <c r="I16" s="629"/>
      <c r="J16" s="273" t="s">
        <v>444</v>
      </c>
      <c r="K16" s="275">
        <f t="shared" si="1"/>
        <v>329</v>
      </c>
      <c r="L16" s="275">
        <f t="shared" si="2"/>
        <v>129</v>
      </c>
      <c r="M16" s="275" t="str">
        <f t="shared" si="3"/>
        <v>-</v>
      </c>
      <c r="N16" s="280"/>
    </row>
    <row r="17" spans="3:18" ht="22.5" customHeight="1" x14ac:dyDescent="0.25">
      <c r="C17" s="629"/>
      <c r="D17" s="273" t="s">
        <v>436</v>
      </c>
      <c r="E17" s="464">
        <v>30</v>
      </c>
      <c r="F17" s="276">
        <v>5</v>
      </c>
      <c r="G17" s="464" t="s">
        <v>3</v>
      </c>
      <c r="I17" s="629"/>
      <c r="J17" s="273" t="s">
        <v>449</v>
      </c>
      <c r="K17" s="464">
        <f t="shared" si="1"/>
        <v>30</v>
      </c>
      <c r="L17" s="276">
        <f t="shared" si="2"/>
        <v>5</v>
      </c>
      <c r="M17" s="464" t="str">
        <f t="shared" si="3"/>
        <v>-</v>
      </c>
      <c r="N17" s="219"/>
    </row>
    <row r="18" spans="3:18" ht="22.5" customHeight="1" thickBot="1" x14ac:dyDescent="0.3">
      <c r="C18" s="630"/>
      <c r="D18" s="277" t="s">
        <v>437</v>
      </c>
      <c r="E18" s="278">
        <v>152</v>
      </c>
      <c r="F18" s="279">
        <v>83</v>
      </c>
      <c r="G18" s="278" t="s">
        <v>3</v>
      </c>
      <c r="I18" s="630"/>
      <c r="J18" s="277" t="s">
        <v>451</v>
      </c>
      <c r="K18" s="278">
        <f t="shared" si="1"/>
        <v>152</v>
      </c>
      <c r="L18" s="279">
        <f t="shared" si="2"/>
        <v>83</v>
      </c>
      <c r="M18" s="278" t="str">
        <f t="shared" si="3"/>
        <v>-</v>
      </c>
      <c r="N18" s="219"/>
    </row>
    <row r="19" spans="3:18" ht="15.75" thickBot="1" x14ac:dyDescent="0.3">
      <c r="C19" s="263"/>
      <c r="D19" s="271" t="s">
        <v>438</v>
      </c>
      <c r="E19" s="272">
        <v>-2032</v>
      </c>
      <c r="F19" s="272">
        <v>-583</v>
      </c>
      <c r="G19" s="272"/>
      <c r="I19" s="263"/>
      <c r="J19" s="271" t="s">
        <v>450</v>
      </c>
      <c r="K19" s="272">
        <f t="shared" si="1"/>
        <v>-2032</v>
      </c>
      <c r="L19" s="272">
        <f t="shared" si="2"/>
        <v>-583</v>
      </c>
      <c r="M19" s="272">
        <f t="shared" si="3"/>
        <v>0</v>
      </c>
      <c r="N19" s="265"/>
    </row>
    <row r="20" spans="3:18" x14ac:dyDescent="0.25">
      <c r="C20" s="264"/>
    </row>
    <row r="21" spans="3:18" x14ac:dyDescent="0.25">
      <c r="F21" s="624" t="s">
        <v>1017</v>
      </c>
      <c r="G21" s="624"/>
      <c r="L21" s="624" t="s">
        <v>1016</v>
      </c>
      <c r="M21" s="624"/>
      <c r="Q21" s="167"/>
      <c r="R21" s="167"/>
    </row>
  </sheetData>
  <mergeCells count="8">
    <mergeCell ref="L21:M21"/>
    <mergeCell ref="F21:G21"/>
    <mergeCell ref="C7:C9"/>
    <mergeCell ref="C10:C14"/>
    <mergeCell ref="C15:C18"/>
    <mergeCell ref="I7:I9"/>
    <mergeCell ref="I10:I14"/>
    <mergeCell ref="I15:I1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06FD-1B79-4456-9B22-49A1306DB2E9}">
  <dimension ref="D2:AA63"/>
  <sheetViews>
    <sheetView showGridLines="0" zoomScaleNormal="100" workbookViewId="0"/>
  </sheetViews>
  <sheetFormatPr defaultColWidth="9.28515625" defaultRowHeight="13.5" x14ac:dyDescent="0.25"/>
  <cols>
    <col min="1" max="2" width="7" style="167" customWidth="1"/>
    <col min="3" max="3" width="8.42578125" style="167" customWidth="1"/>
    <col min="4" max="4" width="54.42578125" style="167" bestFit="1" customWidth="1"/>
    <col min="5" max="6" width="11.28515625" style="167" customWidth="1"/>
    <col min="7" max="12" width="9.28515625" style="167"/>
    <col min="13" max="13" width="28" style="167" customWidth="1"/>
    <col min="14" max="16384" width="9.28515625" style="167"/>
  </cols>
  <sheetData>
    <row r="2" spans="4:27" ht="14.25" thickBot="1" x14ac:dyDescent="0.3">
      <c r="D2" s="623" t="s">
        <v>987</v>
      </c>
      <c r="E2" s="623"/>
      <c r="F2" s="623"/>
      <c r="G2" s="623"/>
      <c r="H2" s="623"/>
      <c r="I2" s="623"/>
      <c r="M2" s="381" t="s">
        <v>1013</v>
      </c>
      <c r="N2" s="381"/>
      <c r="O2" s="381"/>
      <c r="P2" s="381"/>
      <c r="Q2" s="381"/>
      <c r="R2" s="381"/>
    </row>
    <row r="3" spans="4:27" x14ac:dyDescent="0.25">
      <c r="J3" s="245"/>
      <c r="K3" s="245"/>
      <c r="L3" s="245"/>
    </row>
    <row r="4" spans="4:27" x14ac:dyDescent="0.25">
      <c r="D4" s="191"/>
      <c r="E4" s="203" t="s">
        <v>421</v>
      </c>
      <c r="G4" s="6"/>
      <c r="H4" s="6"/>
      <c r="I4" s="6"/>
      <c r="J4" s="6"/>
      <c r="K4" s="200"/>
      <c r="L4" s="200"/>
      <c r="M4" s="191"/>
      <c r="N4" s="203" t="s">
        <v>422</v>
      </c>
      <c r="P4" s="6"/>
      <c r="Q4" s="6"/>
      <c r="R4" s="6"/>
      <c r="S4" s="6"/>
      <c r="T4" s="200"/>
      <c r="U4" s="200"/>
      <c r="V4" s="200"/>
      <c r="W4" s="200"/>
      <c r="X4" s="200"/>
      <c r="Y4" s="200"/>
      <c r="Z4" s="200"/>
      <c r="AA4" s="200"/>
    </row>
    <row r="5" spans="4:27" x14ac:dyDescent="0.25">
      <c r="D5" s="30"/>
      <c r="E5" s="29">
        <v>2024</v>
      </c>
      <c r="G5" s="6"/>
      <c r="H5" s="6"/>
      <c r="I5" s="6"/>
      <c r="J5" s="6"/>
      <c r="K5" s="200"/>
      <c r="L5" s="200"/>
      <c r="M5" s="30"/>
      <c r="N5" s="29">
        <v>2024</v>
      </c>
      <c r="P5" s="6"/>
      <c r="Q5" s="6"/>
      <c r="R5" s="6"/>
      <c r="S5" s="6"/>
      <c r="T5" s="200"/>
      <c r="U5" s="200"/>
      <c r="V5" s="200"/>
      <c r="W5" s="200"/>
      <c r="X5" s="200"/>
      <c r="Y5" s="200"/>
      <c r="Z5" s="200"/>
      <c r="AA5" s="200"/>
    </row>
    <row r="6" spans="4:27" x14ac:dyDescent="0.25">
      <c r="D6" s="31" t="s">
        <v>810</v>
      </c>
      <c r="E6" s="26">
        <v>5.5451060975366575</v>
      </c>
      <c r="G6" s="6"/>
      <c r="H6" s="6"/>
      <c r="I6" s="6"/>
      <c r="J6" s="6"/>
      <c r="K6" s="200"/>
      <c r="L6" s="200"/>
      <c r="M6" s="31" t="s">
        <v>631</v>
      </c>
      <c r="N6" s="26">
        <v>5.5451060975366575</v>
      </c>
      <c r="P6" s="6"/>
      <c r="Q6" s="6"/>
      <c r="R6" s="6"/>
      <c r="S6" s="6"/>
      <c r="T6" s="200"/>
      <c r="U6" s="200"/>
      <c r="V6" s="200"/>
      <c r="W6" s="200"/>
      <c r="X6" s="200"/>
      <c r="Y6" s="200"/>
      <c r="Z6" s="200"/>
      <c r="AA6" s="200"/>
    </row>
    <row r="7" spans="4:27" x14ac:dyDescent="0.25">
      <c r="D7" s="31" t="s">
        <v>811</v>
      </c>
      <c r="E7" s="26">
        <v>-0.76742568782876741</v>
      </c>
      <c r="G7" s="6"/>
      <c r="H7" s="6"/>
      <c r="I7" s="6"/>
      <c r="J7" s="6"/>
      <c r="K7" s="200"/>
      <c r="L7" s="200"/>
      <c r="M7" s="31" t="s">
        <v>632</v>
      </c>
      <c r="N7" s="26">
        <v>-0.76742568782876741</v>
      </c>
      <c r="P7" s="6"/>
      <c r="Q7" s="6"/>
      <c r="R7" s="6"/>
      <c r="S7" s="6"/>
      <c r="T7" s="200"/>
      <c r="U7" s="200"/>
      <c r="V7" s="200"/>
      <c r="W7" s="200"/>
      <c r="X7" s="200"/>
      <c r="Y7" s="200"/>
      <c r="Z7" s="200"/>
      <c r="AA7" s="200"/>
    </row>
    <row r="8" spans="4:27" x14ac:dyDescent="0.25">
      <c r="D8" s="31" t="s">
        <v>628</v>
      </c>
      <c r="E8" s="26">
        <v>3.103181780635468</v>
      </c>
      <c r="G8" s="6"/>
      <c r="H8" s="6"/>
      <c r="I8" s="6"/>
      <c r="J8" s="6"/>
      <c r="K8" s="200"/>
      <c r="L8" s="200"/>
      <c r="M8" s="31" t="s">
        <v>633</v>
      </c>
      <c r="N8" s="26">
        <v>3.103181780635468</v>
      </c>
      <c r="P8" s="6"/>
      <c r="Q8" s="6"/>
      <c r="R8" s="6"/>
      <c r="S8" s="6"/>
      <c r="T8" s="200"/>
      <c r="U8" s="200"/>
      <c r="V8" s="200"/>
      <c r="W8" s="200"/>
      <c r="X8" s="200"/>
      <c r="Y8" s="200"/>
      <c r="Z8" s="200"/>
      <c r="AA8" s="200"/>
    </row>
    <row r="9" spans="4:27" x14ac:dyDescent="0.25">
      <c r="D9" s="31" t="s">
        <v>629</v>
      </c>
      <c r="E9" s="26">
        <v>-1.9029873503549132E-2</v>
      </c>
      <c r="G9" s="6"/>
      <c r="H9" s="6"/>
      <c r="I9" s="6"/>
      <c r="J9" s="6"/>
      <c r="K9" s="200"/>
      <c r="L9" s="200"/>
      <c r="M9" s="31" t="s">
        <v>423</v>
      </c>
      <c r="N9" s="26">
        <v>-1.9029873503549132E-2</v>
      </c>
      <c r="P9" s="6"/>
      <c r="Q9" s="6"/>
      <c r="R9" s="6"/>
      <c r="S9" s="6"/>
      <c r="T9" s="200"/>
      <c r="U9" s="200"/>
      <c r="V9" s="200"/>
      <c r="W9" s="200"/>
      <c r="X9" s="200"/>
      <c r="Y9" s="200"/>
      <c r="Z9" s="200"/>
      <c r="AA9" s="200"/>
    </row>
    <row r="10" spans="4:27" x14ac:dyDescent="0.25">
      <c r="D10" s="31" t="s">
        <v>630</v>
      </c>
      <c r="E10" s="26">
        <v>-0.65878921363983389</v>
      </c>
      <c r="G10" s="6"/>
      <c r="H10" s="6"/>
      <c r="I10" s="6"/>
      <c r="J10" s="6"/>
      <c r="K10" s="200"/>
      <c r="L10" s="200"/>
      <c r="M10" s="31" t="s">
        <v>634</v>
      </c>
      <c r="N10" s="26">
        <v>-0.65878921363983389</v>
      </c>
      <c r="P10" s="6"/>
      <c r="Q10" s="6"/>
      <c r="R10" s="6"/>
      <c r="S10" s="6"/>
      <c r="T10" s="200"/>
      <c r="U10" s="200"/>
      <c r="V10" s="200"/>
      <c r="W10" s="200"/>
      <c r="X10" s="200"/>
      <c r="Y10" s="200"/>
      <c r="Z10" s="200"/>
      <c r="AA10" s="200"/>
    </row>
    <row r="11" spans="4:27" x14ac:dyDescent="0.25">
      <c r="D11" s="29" t="s">
        <v>8</v>
      </c>
      <c r="E11" s="202">
        <v>7.203043103199974</v>
      </c>
      <c r="G11" s="6"/>
      <c r="H11" s="6"/>
      <c r="I11" s="6"/>
      <c r="J11" s="6"/>
      <c r="K11" s="200"/>
      <c r="L11" s="200"/>
      <c r="M11" s="29" t="s">
        <v>64</v>
      </c>
      <c r="N11" s="202">
        <v>7.203043103199974</v>
      </c>
      <c r="P11" s="6"/>
      <c r="Q11" s="6"/>
      <c r="R11" s="6"/>
      <c r="S11" s="6"/>
      <c r="T11" s="200"/>
      <c r="U11" s="200"/>
      <c r="V11" s="200"/>
      <c r="W11" s="200"/>
      <c r="X11" s="200"/>
      <c r="Y11" s="200"/>
      <c r="Z11" s="200"/>
      <c r="AA11" s="200"/>
    </row>
    <row r="12" spans="4:27" x14ac:dyDescent="0.25">
      <c r="D12" s="6"/>
      <c r="E12" s="6"/>
      <c r="F12" s="6"/>
      <c r="G12" s="6"/>
      <c r="H12" s="6"/>
      <c r="I12" s="6"/>
      <c r="J12" s="6"/>
      <c r="K12" s="200"/>
      <c r="L12" s="200"/>
      <c r="M12" s="6"/>
      <c r="N12" s="6"/>
      <c r="P12" s="6"/>
      <c r="Q12" s="6"/>
      <c r="R12" s="6"/>
      <c r="S12" s="6"/>
      <c r="T12" s="200"/>
      <c r="U12" s="200"/>
      <c r="V12" s="200"/>
      <c r="W12" s="200"/>
      <c r="X12" s="200"/>
      <c r="Y12" s="200"/>
      <c r="Z12" s="200"/>
      <c r="AA12" s="200"/>
    </row>
    <row r="13" spans="4:27" x14ac:dyDescent="0.25">
      <c r="D13" s="137"/>
      <c r="E13" s="246"/>
      <c r="F13" s="246"/>
      <c r="G13" s="246"/>
      <c r="H13" s="246"/>
      <c r="I13" s="6"/>
      <c r="J13" s="6"/>
      <c r="K13" s="200"/>
      <c r="L13" s="200"/>
      <c r="M13" s="137"/>
      <c r="N13" s="246"/>
      <c r="P13" s="246"/>
      <c r="Q13" s="246"/>
      <c r="R13" s="31"/>
      <c r="S13" s="6"/>
      <c r="T13" s="200"/>
      <c r="U13" s="200"/>
      <c r="V13" s="200"/>
      <c r="W13" s="200"/>
      <c r="X13" s="200"/>
      <c r="Y13" s="200"/>
      <c r="Z13" s="200"/>
      <c r="AA13" s="200"/>
    </row>
    <row r="14" spans="4:27" x14ac:dyDescent="0.25">
      <c r="D14" s="31"/>
      <c r="E14" s="201"/>
      <c r="F14" s="201"/>
      <c r="G14" s="201"/>
      <c r="H14" s="201"/>
      <c r="I14" s="6"/>
      <c r="J14" s="6"/>
      <c r="K14" s="200"/>
      <c r="L14" s="200"/>
      <c r="M14" s="31"/>
      <c r="N14" s="201"/>
      <c r="O14" s="201"/>
      <c r="P14" s="201"/>
      <c r="Q14" s="201"/>
      <c r="R14" s="31"/>
      <c r="S14" s="6"/>
      <c r="T14" s="200"/>
      <c r="U14" s="200"/>
      <c r="V14" s="200"/>
      <c r="W14" s="200"/>
      <c r="X14" s="200"/>
      <c r="Y14" s="200"/>
      <c r="Z14" s="200"/>
      <c r="AA14" s="200"/>
    </row>
    <row r="15" spans="4:27" x14ac:dyDescent="0.25">
      <c r="D15" s="31"/>
      <c r="E15" s="201"/>
      <c r="F15" s="201"/>
      <c r="G15" s="201"/>
      <c r="H15" s="201"/>
      <c r="I15" s="6"/>
      <c r="J15" s="6"/>
      <c r="K15" s="200"/>
      <c r="L15" s="200"/>
      <c r="M15" s="31"/>
      <c r="N15" s="201"/>
      <c r="O15" s="201"/>
      <c r="P15" s="201"/>
      <c r="Q15" s="201"/>
      <c r="R15" s="31"/>
      <c r="S15" s="6"/>
      <c r="T15" s="200"/>
      <c r="U15" s="200"/>
      <c r="V15" s="200"/>
      <c r="W15" s="200"/>
      <c r="X15" s="200"/>
      <c r="Y15" s="200"/>
      <c r="Z15" s="200"/>
      <c r="AA15" s="200"/>
    </row>
    <row r="16" spans="4:27" x14ac:dyDescent="0.25">
      <c r="D16" s="169"/>
      <c r="E16" s="247"/>
      <c r="F16" s="247"/>
      <c r="G16" s="247"/>
      <c r="H16" s="247"/>
      <c r="I16" s="6"/>
      <c r="J16" s="6"/>
      <c r="K16" s="200"/>
      <c r="L16" s="200"/>
      <c r="M16" s="169"/>
      <c r="N16" s="247"/>
      <c r="O16" s="247"/>
      <c r="P16" s="247"/>
      <c r="Q16" s="247"/>
      <c r="R16" s="31"/>
      <c r="S16" s="6"/>
      <c r="T16" s="200"/>
      <c r="U16" s="200"/>
      <c r="V16" s="200"/>
      <c r="W16" s="200"/>
      <c r="X16" s="200"/>
      <c r="Y16" s="200"/>
      <c r="Z16" s="200"/>
      <c r="AA16" s="200"/>
    </row>
    <row r="17" spans="4:27" x14ac:dyDescent="0.25">
      <c r="D17" s="137"/>
      <c r="E17" s="246"/>
      <c r="F17" s="246"/>
      <c r="G17" s="246"/>
      <c r="H17" s="201"/>
      <c r="I17" s="6"/>
      <c r="J17" s="6"/>
      <c r="K17" s="200"/>
      <c r="L17" s="200"/>
      <c r="M17" s="137"/>
      <c r="N17" s="246"/>
      <c r="O17" s="246"/>
      <c r="P17" s="246"/>
      <c r="Q17" s="201"/>
      <c r="R17" s="31"/>
      <c r="S17" s="6"/>
      <c r="T17" s="200"/>
      <c r="U17" s="200"/>
      <c r="V17" s="200"/>
      <c r="W17" s="200"/>
      <c r="X17" s="200"/>
      <c r="Y17" s="200"/>
      <c r="Z17" s="200"/>
      <c r="AA17" s="200"/>
    </row>
    <row r="18" spans="4:27" x14ac:dyDescent="0.25">
      <c r="D18" s="31"/>
      <c r="E18" s="201"/>
      <c r="F18" s="201"/>
      <c r="G18" s="201"/>
      <c r="H18" s="201"/>
      <c r="I18" s="6"/>
      <c r="J18" s="6"/>
      <c r="K18" s="200"/>
      <c r="L18" s="200"/>
      <c r="M18" s="31"/>
      <c r="N18" s="201"/>
      <c r="O18" s="201"/>
      <c r="P18" s="201"/>
      <c r="Q18" s="201"/>
      <c r="R18" s="31"/>
      <c r="S18" s="6"/>
      <c r="T18" s="200"/>
      <c r="U18" s="200"/>
      <c r="V18" s="200"/>
      <c r="W18" s="200"/>
      <c r="X18" s="200"/>
      <c r="Y18" s="200"/>
      <c r="Z18" s="200"/>
      <c r="AA18" s="200"/>
    </row>
    <row r="19" spans="4:27" x14ac:dyDescent="0.25">
      <c r="D19" s="31"/>
      <c r="E19" s="201"/>
      <c r="F19" s="201"/>
      <c r="G19" s="201"/>
      <c r="H19" s="140"/>
      <c r="I19" s="6"/>
      <c r="J19" s="6"/>
      <c r="K19" s="200"/>
      <c r="L19" s="200"/>
      <c r="M19" s="31"/>
      <c r="N19" s="201"/>
      <c r="O19" s="201"/>
      <c r="P19" s="201"/>
      <c r="Q19" s="140"/>
      <c r="R19" s="31"/>
      <c r="S19" s="6"/>
      <c r="T19" s="200"/>
      <c r="U19" s="200"/>
      <c r="V19" s="200"/>
      <c r="W19" s="200"/>
      <c r="X19" s="200"/>
      <c r="Y19" s="200"/>
      <c r="Z19" s="200"/>
      <c r="AA19" s="200"/>
    </row>
    <row r="20" spans="4:27" x14ac:dyDescent="0.25">
      <c r="H20" s="6"/>
      <c r="I20" s="6"/>
      <c r="J20" s="6"/>
      <c r="K20" s="200"/>
      <c r="L20" s="200"/>
      <c r="M20" s="169"/>
      <c r="N20" s="169"/>
      <c r="O20" s="169"/>
      <c r="P20" s="169"/>
      <c r="Q20" s="31"/>
      <c r="R20" s="31"/>
      <c r="S20" s="6"/>
      <c r="T20" s="200"/>
      <c r="U20" s="200"/>
      <c r="V20" s="200"/>
      <c r="W20" s="200"/>
      <c r="X20" s="200"/>
      <c r="Y20" s="200"/>
      <c r="Z20" s="200"/>
      <c r="AA20" s="200"/>
    </row>
    <row r="21" spans="4:27" x14ac:dyDescent="0.25">
      <c r="H21" s="6"/>
      <c r="I21" s="6"/>
      <c r="J21" s="6"/>
      <c r="K21" s="200"/>
      <c r="L21" s="200"/>
      <c r="Q21" s="6"/>
      <c r="R21" s="6"/>
      <c r="S21" s="6"/>
      <c r="T21" s="200"/>
      <c r="U21" s="200"/>
      <c r="V21" s="200"/>
      <c r="W21" s="200"/>
      <c r="X21" s="200"/>
      <c r="Y21" s="200"/>
      <c r="Z21" s="200"/>
      <c r="AA21" s="200"/>
    </row>
    <row r="22" spans="4:27" x14ac:dyDescent="0.25">
      <c r="D22" s="6"/>
      <c r="E22" s="6"/>
      <c r="F22" s="6"/>
      <c r="G22" s="6"/>
      <c r="H22" s="6"/>
      <c r="I22" s="6"/>
      <c r="J22" s="6"/>
      <c r="K22" s="200"/>
      <c r="L22" s="200"/>
      <c r="M22" s="6"/>
      <c r="N22" s="6"/>
      <c r="O22" s="6"/>
      <c r="P22" s="6"/>
      <c r="Q22" s="6"/>
      <c r="R22" s="6"/>
      <c r="S22" s="6"/>
      <c r="T22" s="200"/>
      <c r="U22" s="200"/>
      <c r="V22" s="200"/>
      <c r="W22" s="200"/>
      <c r="X22" s="200"/>
      <c r="Y22" s="200"/>
      <c r="Z22" s="200"/>
      <c r="AA22" s="200"/>
    </row>
    <row r="23" spans="4:27" x14ac:dyDescent="0.25">
      <c r="D23" s="6"/>
      <c r="E23" s="6"/>
      <c r="F23" s="6"/>
      <c r="G23" s="6"/>
      <c r="H23" s="6"/>
      <c r="I23" s="6"/>
      <c r="J23" s="6"/>
      <c r="K23" s="200"/>
      <c r="L23" s="200"/>
      <c r="M23" s="6"/>
      <c r="N23" s="6"/>
      <c r="O23" s="6"/>
      <c r="P23" s="6"/>
      <c r="Q23" s="6"/>
      <c r="R23" s="6"/>
      <c r="S23" s="6"/>
      <c r="T23" s="200"/>
      <c r="U23" s="200"/>
      <c r="V23" s="200"/>
      <c r="W23" s="200"/>
      <c r="X23" s="200"/>
      <c r="Y23" s="200"/>
      <c r="Z23" s="200"/>
      <c r="AA23" s="200"/>
    </row>
    <row r="24" spans="4:27" x14ac:dyDescent="0.25">
      <c r="D24" s="6"/>
      <c r="E24" s="6"/>
      <c r="F24" s="6"/>
      <c r="G24" s="6"/>
      <c r="H24" s="6"/>
      <c r="I24" s="6"/>
      <c r="J24" s="6"/>
      <c r="K24" s="200"/>
      <c r="L24" s="200"/>
      <c r="M24" s="6"/>
      <c r="N24" s="6"/>
      <c r="O24" s="6"/>
      <c r="P24" s="6"/>
      <c r="Q24" s="6"/>
      <c r="R24" s="6"/>
      <c r="S24" s="6"/>
      <c r="T24" s="200"/>
      <c r="U24" s="200"/>
      <c r="V24" s="200"/>
      <c r="W24" s="200"/>
      <c r="X24" s="200"/>
      <c r="Y24" s="200"/>
      <c r="Z24" s="200"/>
      <c r="AA24" s="200"/>
    </row>
    <row r="25" spans="4:27" x14ac:dyDescent="0.25">
      <c r="D25" s="6"/>
      <c r="E25" s="6"/>
      <c r="F25" s="6"/>
      <c r="G25" s="6"/>
      <c r="H25" s="6"/>
      <c r="I25" s="6"/>
      <c r="J25" s="6"/>
      <c r="K25" s="200"/>
      <c r="L25" s="200"/>
      <c r="M25" s="6"/>
      <c r="N25" s="6"/>
      <c r="O25" s="6"/>
      <c r="P25" s="6"/>
      <c r="Q25" s="6"/>
      <c r="R25" s="6"/>
      <c r="S25" s="6"/>
      <c r="T25" s="200"/>
      <c r="U25" s="200"/>
      <c r="V25" s="200"/>
      <c r="W25" s="200"/>
      <c r="X25" s="200"/>
      <c r="Y25" s="200"/>
      <c r="Z25" s="200"/>
      <c r="AA25" s="200"/>
    </row>
    <row r="26" spans="4:27" x14ac:dyDescent="0.25">
      <c r="D26" s="6"/>
      <c r="E26" s="6"/>
      <c r="F26" s="6"/>
      <c r="G26" s="6"/>
      <c r="H26" s="6"/>
      <c r="I26" s="6"/>
      <c r="J26" s="6"/>
      <c r="K26" s="200"/>
      <c r="L26" s="200"/>
      <c r="M26" s="6"/>
      <c r="N26" s="6"/>
      <c r="O26" s="6"/>
      <c r="P26" s="6"/>
      <c r="Q26" s="6"/>
      <c r="R26" s="6"/>
      <c r="S26" s="6"/>
      <c r="T26" s="200"/>
      <c r="U26" s="200"/>
      <c r="V26" s="200"/>
      <c r="W26" s="200"/>
      <c r="X26" s="200"/>
      <c r="Y26" s="200"/>
      <c r="Z26" s="200"/>
      <c r="AA26" s="200"/>
    </row>
    <row r="34" spans="4:17" ht="15" x14ac:dyDescent="0.25">
      <c r="D34" s="546" t="s">
        <v>44</v>
      </c>
      <c r="E34"/>
      <c r="F34"/>
      <c r="G34"/>
      <c r="H34"/>
      <c r="I34"/>
      <c r="J34"/>
      <c r="K34"/>
      <c r="L34"/>
      <c r="M34"/>
      <c r="O34" s="624" t="s">
        <v>50</v>
      </c>
      <c r="P34" s="624"/>
      <c r="Q34" s="546"/>
    </row>
    <row r="48" spans="4:17" ht="16.5" x14ac:dyDescent="0.3">
      <c r="Q48" s="248"/>
    </row>
    <row r="62" spans="6:16" x14ac:dyDescent="0.25">
      <c r="F62" s="209"/>
    </row>
    <row r="63" spans="6:16" x14ac:dyDescent="0.25">
      <c r="P63" s="209" t="s">
        <v>50</v>
      </c>
    </row>
  </sheetData>
  <mergeCells count="2">
    <mergeCell ref="D2:I2"/>
    <mergeCell ref="O34:P3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24EA-3927-40C9-A285-981FF842BAFF}">
  <dimension ref="D2:AA64"/>
  <sheetViews>
    <sheetView showGridLines="0" zoomScaleNormal="100" workbookViewId="0"/>
  </sheetViews>
  <sheetFormatPr defaultColWidth="9.28515625" defaultRowHeight="13.5" x14ac:dyDescent="0.25"/>
  <cols>
    <col min="1" max="2" width="7" style="167" customWidth="1"/>
    <col min="3" max="3" width="8.42578125" style="167" customWidth="1"/>
    <col min="4" max="4" width="54.42578125" style="167" bestFit="1" customWidth="1"/>
    <col min="5" max="6" width="11.28515625" style="167" customWidth="1"/>
    <col min="7" max="12" width="9.28515625" style="167"/>
    <col min="13" max="13" width="28" style="167" customWidth="1"/>
    <col min="14" max="16384" width="9.28515625" style="167"/>
  </cols>
  <sheetData>
    <row r="2" spans="4:27" ht="14.25" thickBot="1" x14ac:dyDescent="0.3">
      <c r="D2" s="623" t="s">
        <v>986</v>
      </c>
      <c r="E2" s="623"/>
      <c r="F2" s="623"/>
      <c r="G2" s="623"/>
      <c r="H2" s="623"/>
      <c r="I2" s="623"/>
      <c r="M2" s="381" t="s">
        <v>1012</v>
      </c>
      <c r="N2" s="381"/>
      <c r="O2" s="381"/>
      <c r="P2" s="381"/>
      <c r="Q2" s="381"/>
      <c r="R2" s="381"/>
    </row>
    <row r="3" spans="4:27" x14ac:dyDescent="0.25">
      <c r="J3" s="245"/>
      <c r="K3" s="245"/>
      <c r="L3" s="245"/>
    </row>
    <row r="4" spans="4:27" x14ac:dyDescent="0.25">
      <c r="D4" s="191"/>
      <c r="E4" s="191"/>
      <c r="F4" s="203" t="s">
        <v>421</v>
      </c>
      <c r="G4" s="6"/>
      <c r="H4" s="6"/>
      <c r="I4" s="6"/>
      <c r="J4" s="6"/>
      <c r="K4" s="200"/>
      <c r="L4" s="200"/>
      <c r="M4" s="397"/>
      <c r="N4" s="397"/>
      <c r="O4" s="560" t="s">
        <v>422</v>
      </c>
      <c r="Q4" s="6"/>
      <c r="R4" s="6"/>
      <c r="S4" s="6"/>
      <c r="T4" s="200"/>
      <c r="U4" s="200"/>
      <c r="V4" s="200"/>
      <c r="W4" s="200"/>
      <c r="X4" s="200"/>
      <c r="Y4" s="200"/>
      <c r="Z4" s="200"/>
      <c r="AA4" s="200"/>
    </row>
    <row r="5" spans="4:27" x14ac:dyDescent="0.25">
      <c r="D5" s="30"/>
      <c r="E5" s="29">
        <v>2023</v>
      </c>
      <c r="F5" s="29">
        <v>2024</v>
      </c>
      <c r="G5" s="6"/>
      <c r="H5" s="6"/>
      <c r="I5" s="6"/>
      <c r="J5" s="6"/>
      <c r="K5" s="200"/>
      <c r="L5" s="200"/>
      <c r="M5" s="30"/>
      <c r="N5" s="29">
        <v>2023</v>
      </c>
      <c r="O5" s="29">
        <v>2024</v>
      </c>
      <c r="Q5" s="6"/>
      <c r="R5" s="6"/>
      <c r="S5" s="6"/>
      <c r="T5" s="200"/>
      <c r="U5" s="200"/>
      <c r="V5" s="200"/>
      <c r="W5" s="200"/>
      <c r="X5" s="200"/>
      <c r="Y5" s="200"/>
      <c r="Z5" s="200"/>
      <c r="AA5" s="200"/>
    </row>
    <row r="6" spans="4:27" x14ac:dyDescent="0.25">
      <c r="D6" s="31" t="s">
        <v>810</v>
      </c>
      <c r="E6" s="26">
        <v>9.3983250729246492</v>
      </c>
      <c r="F6" s="26">
        <v>3.7430260083985805</v>
      </c>
      <c r="G6" s="6"/>
      <c r="H6" s="6"/>
      <c r="I6" s="6"/>
      <c r="J6" s="6"/>
      <c r="K6" s="200"/>
      <c r="L6" s="200"/>
      <c r="M6" s="6" t="s">
        <v>631</v>
      </c>
      <c r="N6" s="55">
        <v>9.3983250729246492</v>
      </c>
      <c r="O6" s="55">
        <v>3.7430260083985805</v>
      </c>
      <c r="Q6" s="6"/>
      <c r="R6" s="6"/>
      <c r="S6" s="6"/>
      <c r="T6" s="200"/>
      <c r="U6" s="200"/>
      <c r="V6" s="200"/>
      <c r="W6" s="200"/>
      <c r="X6" s="200"/>
      <c r="Y6" s="200"/>
      <c r="Z6" s="200"/>
      <c r="AA6" s="200"/>
    </row>
    <row r="7" spans="4:27" x14ac:dyDescent="0.25">
      <c r="D7" s="31" t="s">
        <v>811</v>
      </c>
      <c r="E7" s="26">
        <v>-0.38348418123309835</v>
      </c>
      <c r="F7" s="26">
        <v>-0.46953478506314478</v>
      </c>
      <c r="G7" s="6"/>
      <c r="H7" s="6"/>
      <c r="I7" s="6"/>
      <c r="J7" s="6"/>
      <c r="K7" s="200"/>
      <c r="L7" s="200"/>
      <c r="M7" s="6" t="s">
        <v>632</v>
      </c>
      <c r="N7" s="55">
        <v>-0.38348418123309835</v>
      </c>
      <c r="O7" s="55">
        <v>-0.46953478506314478</v>
      </c>
      <c r="Q7" s="6"/>
      <c r="R7" s="6"/>
      <c r="S7" s="6"/>
      <c r="T7" s="200"/>
      <c r="U7" s="200"/>
      <c r="V7" s="200"/>
      <c r="W7" s="200"/>
      <c r="X7" s="200"/>
      <c r="Y7" s="200"/>
      <c r="Z7" s="200"/>
      <c r="AA7" s="200"/>
    </row>
    <row r="8" spans="4:27" x14ac:dyDescent="0.25">
      <c r="D8" s="31" t="s">
        <v>628</v>
      </c>
      <c r="E8" s="26">
        <v>-1.6950131346410897</v>
      </c>
      <c r="F8" s="26">
        <v>0.5513398369601038</v>
      </c>
      <c r="G8" s="6"/>
      <c r="H8" s="6"/>
      <c r="I8" s="6"/>
      <c r="J8" s="6"/>
      <c r="K8" s="200"/>
      <c r="L8" s="200"/>
      <c r="M8" s="6" t="s">
        <v>1025</v>
      </c>
      <c r="N8" s="55">
        <v>-1.6950131346410897</v>
      </c>
      <c r="O8" s="55">
        <v>0.5513398369601038</v>
      </c>
      <c r="Q8" s="6"/>
      <c r="R8" s="6"/>
      <c r="S8" s="6"/>
      <c r="T8" s="200"/>
      <c r="U8" s="200"/>
      <c r="V8" s="200"/>
      <c r="W8" s="200"/>
      <c r="X8" s="200"/>
      <c r="Y8" s="200"/>
      <c r="Z8" s="200"/>
      <c r="AA8" s="200"/>
    </row>
    <row r="9" spans="4:27" x14ac:dyDescent="0.25">
      <c r="D9" s="31" t="s">
        <v>629</v>
      </c>
      <c r="E9" s="26">
        <v>5.4489097567411733</v>
      </c>
      <c r="F9" s="26">
        <v>-1.4995453853225541E-2</v>
      </c>
      <c r="G9" s="6"/>
      <c r="H9" s="6"/>
      <c r="I9" s="6"/>
      <c r="J9" s="6"/>
      <c r="K9" s="200"/>
      <c r="L9" s="200"/>
      <c r="M9" s="6" t="s">
        <v>423</v>
      </c>
      <c r="N9" s="55">
        <v>5.4489097567411733</v>
      </c>
      <c r="O9" s="55">
        <v>-1.4995453853225541E-2</v>
      </c>
      <c r="Q9" s="6"/>
      <c r="R9" s="6"/>
      <c r="S9" s="6"/>
      <c r="T9" s="200"/>
      <c r="U9" s="200"/>
      <c r="V9" s="200"/>
      <c r="W9" s="200"/>
      <c r="X9" s="200"/>
      <c r="Y9" s="200"/>
      <c r="Z9" s="200"/>
      <c r="AA9" s="200"/>
    </row>
    <row r="10" spans="4:27" x14ac:dyDescent="0.25">
      <c r="D10" s="31" t="s">
        <v>630</v>
      </c>
      <c r="E10" s="26">
        <v>3.3306060196315581</v>
      </c>
      <c r="F10" s="26">
        <v>-2.155892436690177</v>
      </c>
      <c r="G10" s="6"/>
      <c r="H10" s="6"/>
      <c r="I10" s="6"/>
      <c r="J10" s="6"/>
      <c r="K10" s="200"/>
      <c r="L10" s="200"/>
      <c r="M10" s="6" t="s">
        <v>627</v>
      </c>
      <c r="N10" s="55">
        <v>3.3306060196315581</v>
      </c>
      <c r="O10" s="55">
        <v>-2.155892436690177</v>
      </c>
      <c r="Q10" s="6"/>
      <c r="R10" s="6"/>
      <c r="S10" s="6"/>
      <c r="T10" s="200"/>
      <c r="U10" s="200"/>
      <c r="V10" s="200"/>
      <c r="W10" s="200"/>
      <c r="X10" s="200"/>
      <c r="Y10" s="200"/>
      <c r="Z10" s="200"/>
      <c r="AA10" s="200"/>
    </row>
    <row r="11" spans="4:27" x14ac:dyDescent="0.25">
      <c r="D11" s="29" t="s">
        <v>8</v>
      </c>
      <c r="E11" s="202">
        <v>16.099343533423195</v>
      </c>
      <c r="F11" s="202">
        <v>1.6539431697521367</v>
      </c>
      <c r="G11" s="6"/>
      <c r="H11" s="6"/>
      <c r="I11" s="6"/>
      <c r="J11" s="6"/>
      <c r="K11" s="200"/>
      <c r="L11" s="200"/>
      <c r="M11" s="29" t="s">
        <v>64</v>
      </c>
      <c r="N11" s="202">
        <v>16.099343533423195</v>
      </c>
      <c r="O11" s="202">
        <v>1.6539431697521367</v>
      </c>
      <c r="Q11" s="6"/>
      <c r="R11" s="6"/>
      <c r="S11" s="6"/>
      <c r="T11" s="200"/>
      <c r="U11" s="200"/>
      <c r="V11" s="200"/>
      <c r="W11" s="200"/>
      <c r="X11" s="200"/>
      <c r="Y11" s="200"/>
      <c r="Z11" s="200"/>
      <c r="AA11" s="200"/>
    </row>
    <row r="12" spans="4:27" x14ac:dyDescent="0.25">
      <c r="D12" s="6"/>
      <c r="E12" s="6"/>
      <c r="G12" s="6"/>
      <c r="H12" s="6"/>
      <c r="I12" s="6"/>
      <c r="J12" s="6"/>
      <c r="K12" s="200"/>
      <c r="L12" s="200"/>
      <c r="M12" s="6"/>
      <c r="N12" s="6"/>
      <c r="Q12" s="6"/>
      <c r="R12" s="6"/>
      <c r="S12" s="6"/>
      <c r="T12" s="200"/>
      <c r="U12" s="200"/>
      <c r="V12" s="200"/>
      <c r="W12" s="200"/>
      <c r="X12" s="200"/>
      <c r="Y12" s="200"/>
      <c r="Z12" s="200"/>
      <c r="AA12" s="200"/>
    </row>
    <row r="13" spans="4:27" x14ac:dyDescent="0.25">
      <c r="D13" s="137"/>
      <c r="E13" s="246"/>
      <c r="F13" s="6"/>
      <c r="G13" s="6"/>
      <c r="H13" s="6"/>
      <c r="I13" s="6"/>
      <c r="J13" s="6"/>
      <c r="K13" s="200"/>
      <c r="L13" s="200"/>
      <c r="M13" s="18"/>
      <c r="N13" s="558"/>
      <c r="P13" s="6"/>
      <c r="Q13" s="6"/>
      <c r="R13" s="6"/>
      <c r="S13" s="6"/>
      <c r="T13" s="200"/>
      <c r="U13" s="200"/>
      <c r="V13" s="200"/>
      <c r="W13" s="200"/>
      <c r="X13" s="200"/>
      <c r="Y13" s="200"/>
      <c r="Z13" s="200"/>
      <c r="AA13" s="200"/>
    </row>
    <row r="14" spans="4:27" x14ac:dyDescent="0.25">
      <c r="D14" s="31"/>
      <c r="E14" s="201"/>
      <c r="F14" s="246"/>
      <c r="G14" s="246"/>
      <c r="H14" s="246"/>
      <c r="I14" s="6"/>
      <c r="J14" s="6"/>
      <c r="K14" s="200"/>
      <c r="L14" s="200"/>
      <c r="M14" s="6"/>
      <c r="N14" s="163"/>
      <c r="O14" s="163"/>
      <c r="P14" s="558"/>
      <c r="Q14" s="558"/>
      <c r="R14" s="6"/>
      <c r="S14" s="6"/>
      <c r="T14" s="200"/>
      <c r="U14" s="200"/>
      <c r="V14" s="200"/>
      <c r="W14" s="200"/>
      <c r="X14" s="200"/>
      <c r="Y14" s="200"/>
      <c r="Z14" s="200"/>
      <c r="AA14" s="200"/>
    </row>
    <row r="15" spans="4:27" x14ac:dyDescent="0.25">
      <c r="D15" s="31"/>
      <c r="E15" s="201"/>
      <c r="F15" s="201"/>
      <c r="G15" s="201"/>
      <c r="H15" s="201"/>
      <c r="I15" s="6"/>
      <c r="J15" s="6"/>
      <c r="K15" s="200"/>
      <c r="L15" s="200"/>
      <c r="M15" s="6"/>
      <c r="N15" s="163"/>
      <c r="O15" s="163"/>
      <c r="P15" s="163"/>
      <c r="Q15" s="163"/>
      <c r="R15" s="6"/>
      <c r="S15" s="6"/>
      <c r="T15" s="200"/>
      <c r="U15" s="200"/>
      <c r="V15" s="200"/>
      <c r="W15" s="200"/>
      <c r="X15" s="200"/>
      <c r="Y15" s="200"/>
      <c r="Z15" s="200"/>
      <c r="AA15" s="200"/>
    </row>
    <row r="16" spans="4:27" x14ac:dyDescent="0.25">
      <c r="D16" s="169"/>
      <c r="E16" s="247"/>
      <c r="F16" s="201"/>
      <c r="G16" s="201"/>
      <c r="H16" s="201"/>
      <c r="I16" s="6"/>
      <c r="J16" s="6"/>
      <c r="K16" s="200"/>
      <c r="L16" s="200"/>
      <c r="N16" s="559"/>
      <c r="O16" s="559"/>
      <c r="P16" s="163"/>
      <c r="Q16" s="163"/>
      <c r="R16" s="6"/>
      <c r="S16" s="6"/>
      <c r="T16" s="200"/>
      <c r="U16" s="200"/>
      <c r="V16" s="200"/>
      <c r="W16" s="200"/>
      <c r="X16" s="200"/>
      <c r="Y16" s="200"/>
      <c r="Z16" s="200"/>
      <c r="AA16" s="200"/>
    </row>
    <row r="17" spans="4:27" x14ac:dyDescent="0.25">
      <c r="D17" s="137"/>
      <c r="E17" s="246"/>
      <c r="F17" s="247"/>
      <c r="G17" s="247"/>
      <c r="H17" s="247"/>
      <c r="I17" s="6"/>
      <c r="J17" s="6"/>
      <c r="K17" s="200"/>
      <c r="L17" s="200"/>
      <c r="M17" s="18"/>
      <c r="N17" s="558"/>
      <c r="O17" s="558"/>
      <c r="P17" s="559"/>
      <c r="Q17" s="559"/>
      <c r="R17" s="6"/>
      <c r="S17" s="6"/>
      <c r="T17" s="200"/>
      <c r="U17" s="200"/>
      <c r="V17" s="200"/>
      <c r="W17" s="200"/>
      <c r="X17" s="200"/>
      <c r="Y17" s="200"/>
      <c r="Z17" s="200"/>
      <c r="AA17" s="200"/>
    </row>
    <row r="18" spans="4:27" x14ac:dyDescent="0.25">
      <c r="D18" s="31"/>
      <c r="E18" s="201"/>
      <c r="F18" s="246"/>
      <c r="G18" s="246"/>
      <c r="H18" s="201"/>
      <c r="I18" s="6"/>
      <c r="J18" s="6"/>
      <c r="K18" s="200"/>
      <c r="L18" s="200"/>
      <c r="M18" s="6"/>
      <c r="N18" s="163"/>
      <c r="O18" s="163"/>
      <c r="P18" s="558"/>
      <c r="Q18" s="163"/>
      <c r="R18" s="6"/>
      <c r="S18" s="6"/>
      <c r="T18" s="200"/>
      <c r="U18" s="200"/>
      <c r="V18" s="200"/>
      <c r="W18" s="200"/>
      <c r="X18" s="200"/>
      <c r="Y18" s="200"/>
      <c r="Z18" s="200"/>
      <c r="AA18" s="200"/>
    </row>
    <row r="19" spans="4:27" x14ac:dyDescent="0.25">
      <c r="D19" s="31"/>
      <c r="E19" s="201"/>
      <c r="F19" s="201"/>
      <c r="G19" s="201"/>
      <c r="H19" s="201"/>
      <c r="I19" s="6"/>
      <c r="J19" s="6"/>
      <c r="K19" s="200"/>
      <c r="L19" s="200"/>
      <c r="M19" s="6"/>
      <c r="N19" s="163"/>
      <c r="O19" s="163"/>
      <c r="P19" s="163"/>
      <c r="Q19" s="163"/>
      <c r="R19" s="6"/>
      <c r="S19" s="6"/>
      <c r="T19" s="200"/>
      <c r="U19" s="200"/>
      <c r="V19" s="200"/>
      <c r="W19" s="200"/>
      <c r="X19" s="200"/>
      <c r="Y19" s="200"/>
      <c r="Z19" s="200"/>
      <c r="AA19" s="200"/>
    </row>
    <row r="20" spans="4:27" x14ac:dyDescent="0.25">
      <c r="F20" s="201"/>
      <c r="G20" s="201"/>
      <c r="H20" s="140"/>
      <c r="I20" s="6"/>
      <c r="J20" s="6"/>
      <c r="K20" s="200"/>
      <c r="L20" s="200"/>
      <c r="P20" s="163"/>
      <c r="Q20" s="228"/>
      <c r="R20" s="6"/>
      <c r="S20" s="6"/>
      <c r="T20" s="200"/>
      <c r="U20" s="200"/>
      <c r="V20" s="200"/>
      <c r="W20" s="200"/>
      <c r="X20" s="200"/>
      <c r="Y20" s="200"/>
      <c r="Z20" s="200"/>
      <c r="AA20" s="200"/>
    </row>
    <row r="21" spans="4:27" x14ac:dyDescent="0.25">
      <c r="H21" s="6"/>
      <c r="I21" s="6"/>
      <c r="J21" s="6"/>
      <c r="K21" s="200"/>
      <c r="L21" s="200"/>
      <c r="Q21" s="6"/>
      <c r="R21" s="6"/>
      <c r="S21" s="6"/>
      <c r="T21" s="200"/>
      <c r="U21" s="200"/>
      <c r="V21" s="200"/>
      <c r="W21" s="200"/>
      <c r="X21" s="200"/>
      <c r="Y21" s="200"/>
      <c r="Z21" s="200"/>
      <c r="AA21" s="200"/>
    </row>
    <row r="22" spans="4:27" x14ac:dyDescent="0.25">
      <c r="D22" s="6"/>
      <c r="E22" s="6"/>
      <c r="H22" s="6"/>
      <c r="I22" s="6"/>
      <c r="J22" s="6"/>
      <c r="K22" s="200"/>
      <c r="L22" s="200"/>
      <c r="M22" s="6"/>
      <c r="N22" s="6"/>
      <c r="O22" s="6"/>
      <c r="Q22" s="6"/>
      <c r="R22" s="6"/>
      <c r="S22" s="6"/>
      <c r="T22" s="200"/>
      <c r="U22" s="200"/>
      <c r="V22" s="200"/>
      <c r="W22" s="200"/>
      <c r="X22" s="200"/>
      <c r="Y22" s="200"/>
      <c r="Z22" s="200"/>
      <c r="AA22" s="200"/>
    </row>
    <row r="23" spans="4:27" x14ac:dyDescent="0.25">
      <c r="D23" s="6"/>
      <c r="E23" s="6"/>
      <c r="F23" s="6"/>
      <c r="G23" s="6"/>
      <c r="H23" s="6"/>
      <c r="I23" s="6"/>
      <c r="J23" s="6"/>
      <c r="K23" s="200"/>
      <c r="L23" s="200"/>
      <c r="M23" s="6"/>
      <c r="N23" s="6"/>
      <c r="O23" s="6"/>
      <c r="P23" s="6"/>
      <c r="Q23" s="6"/>
      <c r="R23" s="6"/>
      <c r="S23" s="6"/>
      <c r="T23" s="200"/>
      <c r="U23" s="200"/>
      <c r="V23" s="200"/>
      <c r="W23" s="200"/>
      <c r="X23" s="200"/>
      <c r="Y23" s="200"/>
      <c r="Z23" s="200"/>
      <c r="AA23" s="200"/>
    </row>
    <row r="24" spans="4:27" x14ac:dyDescent="0.25">
      <c r="D24" s="6"/>
      <c r="E24" s="6"/>
      <c r="F24" s="6"/>
      <c r="G24" s="6"/>
      <c r="H24" s="6"/>
      <c r="I24" s="6"/>
      <c r="J24" s="6"/>
      <c r="K24" s="200"/>
      <c r="L24" s="200"/>
      <c r="M24" s="6"/>
      <c r="N24" s="6"/>
      <c r="O24" s="6"/>
      <c r="P24" s="6"/>
      <c r="Q24" s="6"/>
      <c r="R24" s="6"/>
      <c r="S24" s="6"/>
      <c r="T24" s="200"/>
      <c r="U24" s="200"/>
      <c r="V24" s="200"/>
      <c r="W24" s="200"/>
      <c r="X24" s="200"/>
      <c r="Y24" s="200"/>
      <c r="Z24" s="200"/>
      <c r="AA24" s="200"/>
    </row>
    <row r="25" spans="4:27" x14ac:dyDescent="0.25">
      <c r="D25" s="6"/>
      <c r="E25" s="6"/>
      <c r="F25" s="6"/>
      <c r="G25" s="6"/>
      <c r="H25" s="6"/>
      <c r="I25" s="6"/>
      <c r="J25" s="6"/>
      <c r="K25" s="200"/>
      <c r="L25" s="200"/>
      <c r="M25" s="6"/>
      <c r="N25" s="6"/>
      <c r="O25" s="6"/>
      <c r="P25" s="6"/>
      <c r="Q25" s="6"/>
      <c r="R25" s="6"/>
      <c r="S25" s="6"/>
      <c r="T25" s="200"/>
      <c r="U25" s="200"/>
      <c r="V25" s="200"/>
      <c r="W25" s="200"/>
      <c r="X25" s="200"/>
      <c r="Y25" s="200"/>
      <c r="Z25" s="200"/>
      <c r="AA25" s="200"/>
    </row>
    <row r="26" spans="4:27" x14ac:dyDescent="0.25">
      <c r="D26" s="6"/>
      <c r="E26" s="6"/>
      <c r="F26" s="6"/>
      <c r="G26" s="6"/>
      <c r="H26" s="6"/>
      <c r="I26" s="6"/>
      <c r="J26" s="6"/>
      <c r="K26" s="200"/>
      <c r="L26" s="200"/>
      <c r="M26" s="6"/>
      <c r="N26" s="6"/>
      <c r="O26" s="6"/>
      <c r="P26" s="6"/>
      <c r="Q26" s="6"/>
      <c r="R26" s="6"/>
      <c r="S26" s="6"/>
      <c r="T26" s="200"/>
      <c r="U26" s="200"/>
      <c r="V26" s="200"/>
      <c r="W26" s="200"/>
      <c r="X26" s="200"/>
      <c r="Y26" s="200"/>
      <c r="Z26" s="200"/>
      <c r="AA26" s="200"/>
    </row>
    <row r="27" spans="4:27" x14ac:dyDescent="0.25">
      <c r="F27" s="6"/>
      <c r="G27" s="6"/>
      <c r="H27" s="6"/>
      <c r="I27" s="6"/>
      <c r="J27" s="6"/>
      <c r="K27" s="200"/>
      <c r="L27" s="200"/>
      <c r="P27" s="6"/>
      <c r="Q27" s="6"/>
      <c r="R27" s="6"/>
      <c r="S27" s="6"/>
      <c r="T27" s="200"/>
      <c r="U27" s="200"/>
      <c r="V27" s="200"/>
      <c r="W27" s="200"/>
      <c r="X27" s="200"/>
      <c r="Y27" s="200"/>
      <c r="Z27" s="200"/>
      <c r="AA27" s="200"/>
    </row>
    <row r="33" spans="4:17" ht="15" x14ac:dyDescent="0.25">
      <c r="M33"/>
    </row>
    <row r="34" spans="4:17" ht="27" customHeight="1" x14ac:dyDescent="0.25">
      <c r="D34" s="546" t="s">
        <v>44</v>
      </c>
      <c r="E34"/>
      <c r="F34"/>
      <c r="G34"/>
      <c r="H34"/>
      <c r="I34"/>
      <c r="J34"/>
      <c r="K34"/>
      <c r="L34"/>
      <c r="P34" s="624" t="s">
        <v>50</v>
      </c>
      <c r="Q34" s="624"/>
    </row>
    <row r="49" spans="6:17" ht="16.5" x14ac:dyDescent="0.3">
      <c r="Q49" s="248"/>
    </row>
    <row r="63" spans="6:17" x14ac:dyDescent="0.25">
      <c r="F63" s="209"/>
    </row>
    <row r="64" spans="6:17" x14ac:dyDescent="0.25">
      <c r="P64" s="209" t="s">
        <v>50</v>
      </c>
    </row>
  </sheetData>
  <mergeCells count="2">
    <mergeCell ref="D2:I2"/>
    <mergeCell ref="P34:Q3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árok29"/>
  <dimension ref="A5:L45"/>
  <sheetViews>
    <sheetView showGridLines="0" zoomScale="80" zoomScaleNormal="80" workbookViewId="0">
      <selection activeCell="A26" sqref="A26"/>
    </sheetView>
  </sheetViews>
  <sheetFormatPr defaultColWidth="9.28515625" defaultRowHeight="13.5" x14ac:dyDescent="0.25"/>
  <cols>
    <col min="1" max="1" width="64.140625" style="6" bestFit="1" customWidth="1"/>
    <col min="2" max="2" width="9" style="6" customWidth="1"/>
    <col min="3" max="3" width="14.42578125" style="6" bestFit="1" customWidth="1"/>
    <col min="4" max="5" width="9" style="6" customWidth="1"/>
    <col min="6" max="8" width="9.28515625" style="6"/>
    <col min="9" max="9" width="83.7109375" style="6" customWidth="1"/>
    <col min="10" max="16384" width="9.28515625" style="6"/>
  </cols>
  <sheetData>
    <row r="5" spans="1:7" ht="14.25" thickBot="1" x14ac:dyDescent="0.3">
      <c r="A5" s="632" t="s">
        <v>980</v>
      </c>
      <c r="B5" s="632"/>
      <c r="C5" s="632"/>
      <c r="D5" s="632"/>
      <c r="E5" s="632"/>
    </row>
    <row r="6" spans="1:7" ht="14.25" thickBot="1" x14ac:dyDescent="0.3">
      <c r="A6" s="468"/>
      <c r="B6" s="469" t="s">
        <v>453</v>
      </c>
      <c r="C6" s="470" t="s">
        <v>835</v>
      </c>
      <c r="D6" s="374" t="s">
        <v>836</v>
      </c>
      <c r="E6" s="443" t="s">
        <v>406</v>
      </c>
      <c r="F6" s="443" t="s">
        <v>454</v>
      </c>
      <c r="G6" s="443" t="s">
        <v>834</v>
      </c>
    </row>
    <row r="7" spans="1:7" x14ac:dyDescent="0.25">
      <c r="A7" s="471" t="s">
        <v>837</v>
      </c>
      <c r="B7" s="472" t="s">
        <v>838</v>
      </c>
      <c r="C7" s="473" t="s">
        <v>839</v>
      </c>
      <c r="D7" s="474">
        <v>-5.9</v>
      </c>
      <c r="E7" s="498">
        <v>-5</v>
      </c>
      <c r="F7" s="475" t="s">
        <v>840</v>
      </c>
      <c r="G7" s="475" t="s">
        <v>841</v>
      </c>
    </row>
    <row r="8" spans="1:7" x14ac:dyDescent="0.25">
      <c r="A8" s="366" t="s">
        <v>842</v>
      </c>
      <c r="B8" s="472">
        <v>0.2</v>
      </c>
      <c r="C8" s="473">
        <v>-0.1</v>
      </c>
      <c r="D8" s="474">
        <v>-0.1</v>
      </c>
      <c r="E8" s="475">
        <v>0.3</v>
      </c>
      <c r="F8" s="475">
        <v>0.4</v>
      </c>
      <c r="G8" s="475">
        <v>0.3</v>
      </c>
    </row>
    <row r="9" spans="1:7" ht="14.25" thickBot="1" x14ac:dyDescent="0.3">
      <c r="A9" s="476" t="s">
        <v>843</v>
      </c>
      <c r="B9" s="477">
        <v>-0.6</v>
      </c>
      <c r="C9" s="478">
        <v>-1.5</v>
      </c>
      <c r="D9" s="479">
        <v>-0.5</v>
      </c>
      <c r="E9" s="499">
        <v>0</v>
      </c>
      <c r="F9" s="499">
        <v>0</v>
      </c>
      <c r="G9" s="499">
        <v>0</v>
      </c>
    </row>
    <row r="10" spans="1:7" ht="14.25" thickBot="1" x14ac:dyDescent="0.3">
      <c r="A10" s="363" t="s">
        <v>844</v>
      </c>
      <c r="B10" s="480">
        <v>-1.3</v>
      </c>
      <c r="C10" s="481">
        <v>-3.3</v>
      </c>
      <c r="D10" s="364">
        <v>-5.3</v>
      </c>
      <c r="E10" s="355">
        <v>-5.3</v>
      </c>
      <c r="F10" s="355">
        <v>-4.3</v>
      </c>
      <c r="G10" s="355">
        <v>-3.3</v>
      </c>
    </row>
    <row r="11" spans="1:7" ht="14.25" thickBot="1" x14ac:dyDescent="0.3">
      <c r="A11" s="363" t="s">
        <v>845</v>
      </c>
      <c r="B11" s="480"/>
      <c r="C11" s="482">
        <v>-2</v>
      </c>
      <c r="D11" s="483">
        <v>-2</v>
      </c>
      <c r="E11" s="484">
        <v>0</v>
      </c>
      <c r="F11" s="485">
        <v>0.9</v>
      </c>
      <c r="G11" s="485">
        <v>1.1000000000000001</v>
      </c>
    </row>
    <row r="12" spans="1:7" ht="13.5" customHeight="1" thickBot="1" x14ac:dyDescent="0.3">
      <c r="A12" s="363" t="s">
        <v>846</v>
      </c>
      <c r="B12" s="480">
        <v>-1.9</v>
      </c>
      <c r="C12" s="481">
        <v>-4.8</v>
      </c>
      <c r="D12" s="364">
        <v>-5.8</v>
      </c>
      <c r="E12" s="355">
        <v>-5.3</v>
      </c>
      <c r="F12" s="355">
        <v>-4.3</v>
      </c>
      <c r="G12" s="355">
        <v>-3.3</v>
      </c>
    </row>
    <row r="13" spans="1:7" ht="14.25" thickBot="1" x14ac:dyDescent="0.3">
      <c r="A13" s="363" t="s">
        <v>847</v>
      </c>
      <c r="B13" s="480"/>
      <c r="C13" s="482">
        <v>-2.9</v>
      </c>
      <c r="D13" s="483">
        <v>-1</v>
      </c>
      <c r="E13" s="485">
        <v>0.6</v>
      </c>
      <c r="F13" s="485">
        <v>0.9</v>
      </c>
      <c r="G13" s="485">
        <v>1.1000000000000001</v>
      </c>
    </row>
    <row r="14" spans="1:7" ht="13.5" customHeight="1" thickBot="1" x14ac:dyDescent="0.3">
      <c r="A14" s="365" t="s">
        <v>848</v>
      </c>
      <c r="B14" s="480"/>
      <c r="C14" s="481"/>
      <c r="D14" s="364"/>
      <c r="E14" s="486">
        <v>-5.5</v>
      </c>
      <c r="F14" s="486">
        <v>-5.2</v>
      </c>
      <c r="G14" s="486">
        <v>-5.5</v>
      </c>
    </row>
    <row r="15" spans="1:7" ht="14.25" thickBot="1" x14ac:dyDescent="0.3">
      <c r="A15" s="365" t="s">
        <v>849</v>
      </c>
      <c r="B15" s="480"/>
      <c r="C15" s="481"/>
      <c r="D15" s="364"/>
      <c r="E15" s="486">
        <v>0.5</v>
      </c>
      <c r="F15" s="486">
        <v>1.2</v>
      </c>
      <c r="G15" s="486">
        <v>2.6</v>
      </c>
    </row>
    <row r="16" spans="1:7" x14ac:dyDescent="0.25">
      <c r="A16" s="170"/>
      <c r="E16" s="229"/>
      <c r="F16" s="229" t="s">
        <v>4</v>
      </c>
      <c r="G16" s="229"/>
    </row>
    <row r="17" spans="1:12" x14ac:dyDescent="0.25">
      <c r="A17" s="489" t="s">
        <v>856</v>
      </c>
      <c r="E17" s="229"/>
      <c r="F17" s="229"/>
      <c r="G17" s="229"/>
    </row>
    <row r="18" spans="1:12" x14ac:dyDescent="0.25">
      <c r="A18" s="633" t="s">
        <v>857</v>
      </c>
      <c r="B18" s="633"/>
      <c r="C18" s="633"/>
      <c r="D18" s="633"/>
      <c r="E18" s="633"/>
      <c r="F18" s="633"/>
      <c r="G18" s="633"/>
    </row>
    <row r="19" spans="1:12" x14ac:dyDescent="0.25">
      <c r="A19" s="633" t="s">
        <v>858</v>
      </c>
      <c r="B19" s="633"/>
      <c r="C19" s="633"/>
      <c r="D19" s="633"/>
      <c r="E19" s="633"/>
      <c r="F19" s="633"/>
      <c r="G19" s="633"/>
    </row>
    <row r="20" spans="1:12" x14ac:dyDescent="0.25">
      <c r="A20" s="490" t="s">
        <v>859</v>
      </c>
      <c r="E20" s="229"/>
      <c r="F20" s="229"/>
      <c r="G20" s="229"/>
    </row>
    <row r="21" spans="1:12" x14ac:dyDescent="0.25">
      <c r="A21" s="490" t="s">
        <v>860</v>
      </c>
      <c r="E21" s="229"/>
      <c r="F21" s="229"/>
      <c r="G21" s="229"/>
    </row>
    <row r="22" spans="1:12" x14ac:dyDescent="0.25">
      <c r="A22" s="15"/>
      <c r="D22" s="175"/>
      <c r="E22" s="175"/>
      <c r="G22" s="175"/>
    </row>
    <row r="23" spans="1:12" ht="14.25" thickBot="1" x14ac:dyDescent="0.3">
      <c r="A23" s="172" t="s">
        <v>981</v>
      </c>
      <c r="B23" s="172"/>
      <c r="C23" s="172"/>
      <c r="D23" s="172"/>
      <c r="E23" s="172"/>
      <c r="F23" s="8"/>
      <c r="G23" s="442"/>
    </row>
    <row r="24" spans="1:12" ht="14.25" thickBot="1" x14ac:dyDescent="0.3">
      <c r="A24" s="138"/>
      <c r="B24" s="494">
        <v>2022</v>
      </c>
      <c r="C24" s="470">
        <v>2023</v>
      </c>
      <c r="D24" s="374" t="s">
        <v>1026</v>
      </c>
      <c r="E24" s="443" t="s">
        <v>406</v>
      </c>
      <c r="F24" s="443" t="s">
        <v>454</v>
      </c>
      <c r="G24" s="443" t="s">
        <v>834</v>
      </c>
    </row>
    <row r="25" spans="1:12" x14ac:dyDescent="0.25">
      <c r="A25" s="18" t="s">
        <v>1065</v>
      </c>
      <c r="B25" s="495" t="s">
        <v>838</v>
      </c>
      <c r="C25" s="473" t="s">
        <v>839</v>
      </c>
      <c r="D25" s="474">
        <v>-5.9</v>
      </c>
      <c r="E25" s="498">
        <v>-5</v>
      </c>
      <c r="F25" s="475" t="s">
        <v>840</v>
      </c>
      <c r="G25" s="475" t="s">
        <v>841</v>
      </c>
      <c r="H25" s="14"/>
      <c r="I25" s="14"/>
      <c r="J25" s="9"/>
      <c r="K25" s="9"/>
      <c r="L25" s="9"/>
    </row>
    <row r="26" spans="1:12" ht="15" customHeight="1" x14ac:dyDescent="0.25">
      <c r="A26" s="6" t="s">
        <v>850</v>
      </c>
      <c r="B26" s="495">
        <v>0.2</v>
      </c>
      <c r="C26" s="473">
        <v>-0.1</v>
      </c>
      <c r="D26" s="474">
        <v>-0.1</v>
      </c>
      <c r="E26" s="475">
        <v>0.3</v>
      </c>
      <c r="F26" s="475">
        <v>0.4</v>
      </c>
      <c r="G26" s="475">
        <v>0.3</v>
      </c>
      <c r="H26" s="14"/>
      <c r="I26" s="14"/>
      <c r="J26" s="9"/>
      <c r="K26" s="9"/>
      <c r="L26" s="9"/>
    </row>
    <row r="27" spans="1:12" ht="14.25" thickBot="1" x14ac:dyDescent="0.3">
      <c r="A27" s="165" t="s">
        <v>851</v>
      </c>
      <c r="B27" s="496">
        <v>-0.6</v>
      </c>
      <c r="C27" s="478">
        <v>-1.5</v>
      </c>
      <c r="D27" s="479">
        <v>-0.5</v>
      </c>
      <c r="E27" s="500">
        <v>0</v>
      </c>
      <c r="F27" s="500">
        <v>0</v>
      </c>
      <c r="G27" s="500">
        <v>0</v>
      </c>
      <c r="H27" s="14"/>
      <c r="I27" s="14"/>
      <c r="J27" s="9"/>
      <c r="K27" s="9"/>
      <c r="L27" s="9"/>
    </row>
    <row r="28" spans="1:12" ht="14.25" thickBot="1" x14ac:dyDescent="0.3">
      <c r="A28" s="487" t="s">
        <v>855</v>
      </c>
      <c r="B28" s="497">
        <v>-1.3</v>
      </c>
      <c r="C28" s="481">
        <v>-3.3</v>
      </c>
      <c r="D28" s="364">
        <v>-5.3</v>
      </c>
      <c r="E28" s="355">
        <v>-5.3</v>
      </c>
      <c r="F28" s="355">
        <v>-4.3</v>
      </c>
      <c r="G28" s="355">
        <v>-3.3</v>
      </c>
    </row>
    <row r="29" spans="1:12" ht="14.25" thickBot="1" x14ac:dyDescent="0.3">
      <c r="A29" s="487" t="s">
        <v>852</v>
      </c>
      <c r="B29" s="497"/>
      <c r="C29" s="482">
        <v>-2</v>
      </c>
      <c r="D29" s="483">
        <v>-2</v>
      </c>
      <c r="E29" s="484">
        <v>0</v>
      </c>
      <c r="F29" s="485">
        <v>0.9</v>
      </c>
      <c r="G29" s="485">
        <v>1.1000000000000001</v>
      </c>
    </row>
    <row r="30" spans="1:12" ht="14.25" thickBot="1" x14ac:dyDescent="0.3">
      <c r="A30" s="488" t="s">
        <v>853</v>
      </c>
      <c r="B30" s="497">
        <v>-1.9</v>
      </c>
      <c r="C30" s="481">
        <v>-4.8</v>
      </c>
      <c r="D30" s="364">
        <v>-5.8</v>
      </c>
      <c r="E30" s="355">
        <v>-5.3</v>
      </c>
      <c r="F30" s="355">
        <v>-4.3</v>
      </c>
      <c r="G30" s="355">
        <v>-3.3</v>
      </c>
    </row>
    <row r="31" spans="1:12" ht="14.25" thickBot="1" x14ac:dyDescent="0.3">
      <c r="A31" s="138" t="s">
        <v>854</v>
      </c>
      <c r="B31" s="497"/>
      <c r="C31" s="482">
        <v>-2.9</v>
      </c>
      <c r="D31" s="483">
        <v>-1</v>
      </c>
      <c r="E31" s="485">
        <v>0.6</v>
      </c>
      <c r="F31" s="485">
        <v>0.9</v>
      </c>
      <c r="G31" s="485">
        <v>1.1000000000000001</v>
      </c>
    </row>
    <row r="32" spans="1:12" ht="14.25" thickBot="1" x14ac:dyDescent="0.3">
      <c r="A32" s="493" t="s">
        <v>1018</v>
      </c>
      <c r="B32" s="497"/>
      <c r="C32" s="481"/>
      <c r="D32" s="364"/>
      <c r="E32" s="486">
        <v>-5.5</v>
      </c>
      <c r="F32" s="486">
        <v>-5.2</v>
      </c>
      <c r="G32" s="486">
        <v>-5.5</v>
      </c>
    </row>
    <row r="33" spans="1:7" ht="14.25" thickBot="1" x14ac:dyDescent="0.3">
      <c r="A33" s="493" t="s">
        <v>1019</v>
      </c>
      <c r="B33" s="497"/>
      <c r="C33" s="481"/>
      <c r="D33" s="364"/>
      <c r="E33" s="486">
        <v>0.5</v>
      </c>
      <c r="F33" s="486">
        <v>1.2</v>
      </c>
      <c r="G33" s="486">
        <v>2.6</v>
      </c>
    </row>
    <row r="34" spans="1:7" x14ac:dyDescent="0.25">
      <c r="A34" s="6" t="s">
        <v>862</v>
      </c>
      <c r="B34" s="491"/>
      <c r="C34" s="491"/>
      <c r="D34" s="491"/>
      <c r="E34" s="491"/>
      <c r="F34" s="491"/>
      <c r="G34" s="491"/>
    </row>
    <row r="35" spans="1:7" x14ac:dyDescent="0.25">
      <c r="A35" s="6" t="s">
        <v>864</v>
      </c>
      <c r="B35" s="491"/>
      <c r="C35" s="491"/>
      <c r="D35" s="491"/>
      <c r="E35" s="491"/>
      <c r="F35" s="491"/>
      <c r="G35" s="491"/>
    </row>
    <row r="36" spans="1:7" x14ac:dyDescent="0.25">
      <c r="A36" s="631" t="s">
        <v>863</v>
      </c>
      <c r="B36" s="631"/>
      <c r="C36" s="631"/>
      <c r="D36" s="631"/>
      <c r="E36" s="631"/>
      <c r="F36" s="631"/>
      <c r="G36" s="631"/>
    </row>
    <row r="37" spans="1:7" x14ac:dyDescent="0.25">
      <c r="A37" s="6" t="s">
        <v>861</v>
      </c>
      <c r="B37" s="492"/>
      <c r="C37" s="492"/>
      <c r="D37" s="492"/>
      <c r="E37" s="492"/>
      <c r="F37" s="492"/>
      <c r="G37" s="396" t="s">
        <v>50</v>
      </c>
    </row>
    <row r="38" spans="1:7" x14ac:dyDescent="0.25">
      <c r="A38" s="6" t="s">
        <v>865</v>
      </c>
    </row>
    <row r="45" spans="1:7" ht="15" customHeight="1" x14ac:dyDescent="0.25"/>
  </sheetData>
  <mergeCells count="5">
    <mergeCell ref="A36:G36"/>
    <mergeCell ref="A5:B5"/>
    <mergeCell ref="C5:E5"/>
    <mergeCell ref="A18:G18"/>
    <mergeCell ref="A19:G19"/>
  </mergeCells>
  <phoneticPr fontId="144"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árok30"/>
  <dimension ref="A5:M59"/>
  <sheetViews>
    <sheetView showGridLines="0" zoomScale="115" zoomScaleNormal="115" workbookViewId="0"/>
  </sheetViews>
  <sheetFormatPr defaultColWidth="9.28515625" defaultRowHeight="13.5" x14ac:dyDescent="0.25"/>
  <cols>
    <col min="1" max="1" width="34.7109375" style="6" customWidth="1"/>
    <col min="2" max="2" width="9" style="6" customWidth="1"/>
    <col min="3" max="3" width="8.42578125" style="6" customWidth="1"/>
    <col min="4" max="6" width="9.28515625" style="6" customWidth="1"/>
    <col min="7" max="16384" width="9.28515625" style="6"/>
  </cols>
  <sheetData>
    <row r="5" spans="1:7" ht="17.649999999999999" customHeight="1" thickBot="1" x14ac:dyDescent="0.3">
      <c r="A5" s="634" t="s">
        <v>1022</v>
      </c>
      <c r="B5" s="634"/>
      <c r="C5" s="634"/>
      <c r="D5" s="634"/>
      <c r="E5" s="634"/>
      <c r="F5" s="634"/>
    </row>
    <row r="6" spans="1:7" ht="16.5" x14ac:dyDescent="0.25">
      <c r="A6" s="219"/>
      <c r="B6" s="218" t="s">
        <v>5</v>
      </c>
      <c r="C6" s="210" t="s">
        <v>5</v>
      </c>
      <c r="D6" s="218" t="s">
        <v>9</v>
      </c>
      <c r="E6" s="382"/>
      <c r="F6" s="380" t="s">
        <v>455</v>
      </c>
      <c r="G6" s="382"/>
    </row>
    <row r="7" spans="1:7" ht="17.25" thickBot="1" x14ac:dyDescent="0.3">
      <c r="A7" s="219"/>
      <c r="B7" s="210">
        <v>2022</v>
      </c>
      <c r="C7" s="210">
        <v>2023</v>
      </c>
      <c r="D7" s="210">
        <v>2024</v>
      </c>
      <c r="E7" s="211">
        <v>2025</v>
      </c>
      <c r="F7" s="211">
        <v>2026</v>
      </c>
      <c r="G7" s="211">
        <v>2027</v>
      </c>
    </row>
    <row r="8" spans="1:7" x14ac:dyDescent="0.25">
      <c r="A8" s="212" t="s">
        <v>319</v>
      </c>
      <c r="B8" s="232">
        <f>ESA2010_source!U8/ESA2010_source!U98*100</f>
        <v>40.627520168224315</v>
      </c>
      <c r="C8" s="232">
        <f>ESA2010_source!V8/ESA2010_source!V98*100</f>
        <v>43.027136545504078</v>
      </c>
      <c r="D8" s="232">
        <f>ESA2010_source!W8/ESA2010_source!W98*100</f>
        <v>40.998849262282469</v>
      </c>
      <c r="E8" s="231">
        <f>ESA2010_source!X8/ESA2010_source!X98*100</f>
        <v>40.528026284634777</v>
      </c>
      <c r="F8" s="231">
        <f>ESA2010_source!Y8/ESA2010_source!Y98*100</f>
        <v>39.71668738979168</v>
      </c>
      <c r="G8" s="231">
        <f>ESA2010_source!Z8/ESA2010_source!Z98*100</f>
        <v>38.992564137196204</v>
      </c>
    </row>
    <row r="9" spans="1:7" x14ac:dyDescent="0.25">
      <c r="A9" s="213" t="s">
        <v>91</v>
      </c>
      <c r="B9" s="235">
        <f>ESA2010_source!U10/ESA2010_source!U98*100</f>
        <v>20.118960458616932</v>
      </c>
      <c r="C9" s="235">
        <f>ESA2010_source!V10/ESA2010_source!V98*100</f>
        <v>20.074056616006505</v>
      </c>
      <c r="D9" s="235">
        <f>ESA2010_source!W10/ESA2010_source!W98*100</f>
        <v>19.594126910048136</v>
      </c>
      <c r="E9" s="234">
        <f>ESA2010_source!X10/ESA2010_source!X98*100</f>
        <v>19.340511775841026</v>
      </c>
      <c r="F9" s="234">
        <f>ESA2010_source!Y10/ESA2010_source!Y98*100</f>
        <v>18.817944326347231</v>
      </c>
      <c r="G9" s="234">
        <f>ESA2010_source!Z10/ESA2010_source!Z98*100</f>
        <v>18.516356880097575</v>
      </c>
    </row>
    <row r="10" spans="1:7" x14ac:dyDescent="0.25">
      <c r="A10" s="213" t="s">
        <v>120</v>
      </c>
      <c r="B10" s="235">
        <f>ESA2010_source!U30/ESA2010_source!U98*100</f>
        <v>14.885405077009429</v>
      </c>
      <c r="C10" s="235">
        <f>ESA2010_source!V30/ESA2010_source!V98*100</f>
        <v>15.369968576971155</v>
      </c>
      <c r="D10" s="235">
        <f>ESA2010_source!W30/ESA2010_source!W98*100</f>
        <v>15.605580038006636</v>
      </c>
      <c r="E10" s="234">
        <f>ESA2010_source!X30/ESA2010_source!X98*100</f>
        <v>15.532910684379948</v>
      </c>
      <c r="F10" s="234">
        <f>ESA2010_source!Y30/ESA2010_source!Y98*100</f>
        <v>15.727135006145662</v>
      </c>
      <c r="G10" s="234">
        <f>ESA2010_source!Z30/ESA2010_source!Z98*100</f>
        <v>15.756933889810929</v>
      </c>
    </row>
    <row r="11" spans="1:7" x14ac:dyDescent="0.25">
      <c r="A11" s="213" t="s">
        <v>129</v>
      </c>
      <c r="B11" s="235">
        <f>ESA2010_source!U35/ESA2010_source!U98*100</f>
        <v>3.2737326312641231</v>
      </c>
      <c r="C11" s="235">
        <f>ESA2010_source!V35/ESA2010_source!V98*100</f>
        <v>3.7603020108776128</v>
      </c>
      <c r="D11" s="235">
        <f>ESA2010_source!W35/ESA2010_source!W98*100</f>
        <v>3.5079220526691266</v>
      </c>
      <c r="E11" s="234">
        <f>ESA2010_source!X35/ESA2010_source!X98*100</f>
        <v>3.2242892248930137</v>
      </c>
      <c r="F11" s="234">
        <f>ESA2010_source!Y35/ESA2010_source!Y98*100</f>
        <v>2.9553991214828264</v>
      </c>
      <c r="G11" s="234">
        <f>ESA2010_source!Z35/ESA2010_source!Z98*100</f>
        <v>2.9403195191829203</v>
      </c>
    </row>
    <row r="12" spans="1:7" x14ac:dyDescent="0.25">
      <c r="A12" s="213" t="s">
        <v>140</v>
      </c>
      <c r="B12" s="235">
        <f>ESA2010_source!U42/ESA2010_source!U98*100</f>
        <v>2.3494220013338314</v>
      </c>
      <c r="C12" s="235">
        <f>ESA2010_source!V42/ESA2010_source!V98*100</f>
        <v>3.8228093416488078</v>
      </c>
      <c r="D12" s="235">
        <f>ESA2010_source!W42/ESA2010_source!W98*100</f>
        <v>2.2912202615585708</v>
      </c>
      <c r="E12" s="234">
        <f>ESA2010_source!X42/ESA2010_source!X98*100</f>
        <v>2.4303145995207878</v>
      </c>
      <c r="F12" s="234">
        <f>ESA2010_source!Y42/ESA2010_source!Y98*100</f>
        <v>2.2162089358159611</v>
      </c>
      <c r="G12" s="234">
        <f>ESA2010_source!Z42/ESA2010_source!Z98*100</f>
        <v>1.7789538481047831</v>
      </c>
    </row>
    <row r="13" spans="1:7" ht="14.25" thickBot="1" x14ac:dyDescent="0.3">
      <c r="A13" s="214" t="s">
        <v>333</v>
      </c>
      <c r="B13" s="386">
        <f>ESA2010_source!U43/ESA2010_source!U98*100</f>
        <v>1.3405183567233614</v>
      </c>
      <c r="C13" s="236">
        <f>ESA2010_source!V43/ESA2010_source!V98*100</f>
        <v>2.8952642922913698</v>
      </c>
      <c r="D13" s="386">
        <f>ESA2010_source!W43/ESA2010_source!W98*100</f>
        <v>1.572509330976277</v>
      </c>
      <c r="E13" s="237">
        <f>ESA2010_source!X43/ESA2010_source!X98*100</f>
        <v>1.6561257193361854</v>
      </c>
      <c r="F13" s="237">
        <f>ESA2010_source!Y43/ESA2010_source!Y98*100</f>
        <v>1.5500427460550386</v>
      </c>
      <c r="G13" s="237">
        <f>ESA2010_source!Z43/ESA2010_source!Z98*100</f>
        <v>1.0895559254858656</v>
      </c>
    </row>
    <row r="14" spans="1:7" x14ac:dyDescent="0.25">
      <c r="A14" s="215" t="s">
        <v>10</v>
      </c>
      <c r="B14" s="238">
        <f>ESA2010_source!U47/ESA2010_source!U98*100</f>
        <v>42.300180741939343</v>
      </c>
      <c r="C14" s="238">
        <f>ESA2010_source!V47/ESA2010_source!V98*100</f>
        <v>47.920611203417366</v>
      </c>
      <c r="D14" s="238">
        <f>ESA2010_source!W47/ESA2010_source!W98*100</f>
        <v>46.930667857028865</v>
      </c>
      <c r="E14" s="239">
        <f>ESA2010_source!X47/ESA2010_source!X98*100</f>
        <v>45.943598900452329</v>
      </c>
      <c r="F14" s="239">
        <f>ESA2010_source!Y47/ESA2010_source!Y98*100</f>
        <v>44.891274546314023</v>
      </c>
      <c r="G14" s="239">
        <f>ESA2010_source!Z47/ESA2010_source!Z98*100</f>
        <v>44.521065704970304</v>
      </c>
    </row>
    <row r="15" spans="1:7" x14ac:dyDescent="0.25">
      <c r="A15" s="215" t="s">
        <v>11</v>
      </c>
      <c r="B15" s="233">
        <f>ESA2010_source!U49/ESA2010_source!U98*100</f>
        <v>38.48822914316316</v>
      </c>
      <c r="C15" s="233">
        <f>ESA2010_source!V49/ESA2010_source!V98*100</f>
        <v>42.872954727559133</v>
      </c>
      <c r="D15" s="233">
        <f>ESA2010_source!W49/ESA2010_source!W98*100</f>
        <v>42.360912517847552</v>
      </c>
      <c r="E15" s="240">
        <f>ESA2010_source!X49/ESA2010_source!X98*100</f>
        <v>41.280283565371889</v>
      </c>
      <c r="F15" s="240">
        <f>ESA2010_source!Y49/ESA2010_source!Y98*100</f>
        <v>41.489470539259884</v>
      </c>
      <c r="G15" s="240">
        <f>ESA2010_source!Z49/ESA2010_source!Z98*100</f>
        <v>41.432560234559155</v>
      </c>
    </row>
    <row r="16" spans="1:7" x14ac:dyDescent="0.25">
      <c r="A16" s="216" t="s">
        <v>12</v>
      </c>
      <c r="B16" s="233">
        <f>ESA2010_source!U50/ESA2010_source!U98*100</f>
        <v>10.634003649604912</v>
      </c>
      <c r="C16" s="233">
        <f>ESA2010_source!V50/ESA2010_source!V98*100</f>
        <v>11.004197078976992</v>
      </c>
      <c r="D16" s="233">
        <f>ESA2010_source!W50/ESA2010_source!W98*100</f>
        <v>10.848144541632895</v>
      </c>
      <c r="E16" s="240">
        <f>ESA2010_source!X50/ESA2010_source!X98*100</f>
        <v>10.482904859859712</v>
      </c>
      <c r="F16" s="240">
        <f>ESA2010_source!Y50/ESA2010_source!Y98*100</f>
        <v>10.400862160902548</v>
      </c>
      <c r="G16" s="240">
        <f>ESA2010_source!Z50/ESA2010_source!Z98*100</f>
        <v>10.310482544218747</v>
      </c>
    </row>
    <row r="17" spans="1:13" x14ac:dyDescent="0.25">
      <c r="A17" s="216" t="s">
        <v>13</v>
      </c>
      <c r="B17" s="233">
        <f>ESA2010_source!U53/ESA2010_source!U98*100</f>
        <v>5.9394944797753269</v>
      </c>
      <c r="C17" s="233">
        <f>ESA2010_source!V53/ESA2010_source!V98*100</f>
        <v>5.603013106248417</v>
      </c>
      <c r="D17" s="233">
        <f>ESA2010_source!W53/ESA2010_source!W98*100</f>
        <v>6.1673907995429458</v>
      </c>
      <c r="E17" s="240">
        <f>ESA2010_source!X53/ESA2010_source!X98*100</f>
        <v>5.6663960487529037</v>
      </c>
      <c r="F17" s="240">
        <f>ESA2010_source!Y53/ESA2010_source!Y98*100</f>
        <v>5.6517962546909475</v>
      </c>
      <c r="G17" s="240">
        <f>ESA2010_source!Z53/ESA2010_source!Z98*100</f>
        <v>5.5183364128862626</v>
      </c>
    </row>
    <row r="18" spans="1:13" x14ac:dyDescent="0.25">
      <c r="A18" s="216" t="s">
        <v>14</v>
      </c>
      <c r="B18" s="233">
        <f>ESA2010_source!U57/ESA2010_source!U98*100</f>
        <v>1.0900018255859689</v>
      </c>
      <c r="C18" s="233">
        <f>ESA2010_source!V57/ESA2010_source!V98*100</f>
        <v>3.3208258146066947</v>
      </c>
      <c r="D18" s="233">
        <f>ESA2010_source!W57/ESA2010_source!W98*100</f>
        <v>1.4579949590796863</v>
      </c>
      <c r="E18" s="240">
        <f>ESA2010_source!X57/ESA2010_source!X98*100</f>
        <v>0.93793209388698762</v>
      </c>
      <c r="F18" s="240">
        <f>ESA2010_source!Y57/ESA2010_source!Y98*100</f>
        <v>0.79572162152684567</v>
      </c>
      <c r="G18" s="240">
        <f>ESA2010_source!Z57/ESA2010_source!Z98*100</f>
        <v>0.77209263657980198</v>
      </c>
    </row>
    <row r="19" spans="1:13" x14ac:dyDescent="0.25">
      <c r="A19" s="216" t="s">
        <v>15</v>
      </c>
      <c r="B19" s="233">
        <f>ESA2010_source!U63/ESA2010_source!U98*100</f>
        <v>1.0376194067423214</v>
      </c>
      <c r="C19" s="233">
        <f>ESA2010_source!V63/ESA2010_source!V98*100</f>
        <v>1.156825719991146</v>
      </c>
      <c r="D19" s="233">
        <f>ESA2010_source!W63/ESA2010_source!W98*100</f>
        <v>1.4316301373090556</v>
      </c>
      <c r="E19" s="240">
        <f>ESA2010_source!X63/ESA2010_source!X98*100</f>
        <v>1.5524892228305966</v>
      </c>
      <c r="F19" s="240">
        <f>ESA2010_source!Y63/ESA2010_source!Y98*100</f>
        <v>1.6478977857633161</v>
      </c>
      <c r="G19" s="240">
        <f>ESA2010_source!Z63/ESA2010_source!Z98*100</f>
        <v>1.9055486697661692</v>
      </c>
    </row>
    <row r="20" spans="1:13" x14ac:dyDescent="0.25">
      <c r="A20" s="216" t="s">
        <v>16</v>
      </c>
      <c r="B20" s="233">
        <f>ESA2010_source!U66/ESA2010_source!U98*100</f>
        <v>17.86733913729611</v>
      </c>
      <c r="C20" s="233">
        <f>ESA2010_source!V66/ESA2010_source!V98*100</f>
        <v>19.692979872333339</v>
      </c>
      <c r="D20" s="233">
        <f>ESA2010_source!W66/ESA2010_source!W98*100</f>
        <v>20.342084828712771</v>
      </c>
      <c r="E20" s="240">
        <f>ESA2010_source!X66/ESA2010_source!X98*100</f>
        <v>20.596952191095973</v>
      </c>
      <c r="F20" s="240">
        <f>ESA2010_source!Y66/ESA2010_source!Y98*100</f>
        <v>20.642530323163658</v>
      </c>
      <c r="G20" s="240">
        <f>ESA2010_source!Z66/ESA2010_source!Z98*100</f>
        <v>20.594680434390874</v>
      </c>
    </row>
    <row r="21" spans="1:13" x14ac:dyDescent="0.25">
      <c r="A21" s="216" t="s">
        <v>92</v>
      </c>
      <c r="B21" s="233">
        <f>ESA2010_source!U67/ESA2010_source!U98*100</f>
        <v>14.471147933887297</v>
      </c>
      <c r="C21" s="233">
        <f>ESA2010_source!V67/ESA2010_source!V98*100</f>
        <v>16.291089214279346</v>
      </c>
      <c r="D21" s="233">
        <f>ESA2010_source!W67/ESA2010_source!W98*100</f>
        <v>16.574124874902562</v>
      </c>
      <c r="E21" s="240">
        <f>ESA2010_source!X67/ESA2010_source!X98*100</f>
        <v>16.78448374362446</v>
      </c>
      <c r="F21" s="240">
        <f>ESA2010_source!Y67/ESA2010_source!Y98*100</f>
        <v>16.857897776005636</v>
      </c>
      <c r="G21" s="240">
        <f>ESA2010_source!Z67/ESA2010_source!Z98*100</f>
        <v>16.71218139639868</v>
      </c>
    </row>
    <row r="22" spans="1:13" x14ac:dyDescent="0.25">
      <c r="A22" s="216" t="s">
        <v>17</v>
      </c>
      <c r="B22" s="233">
        <f>ESA2010_source!U82/ESA2010_source!U98*100</f>
        <v>3.3961912034088151</v>
      </c>
      <c r="C22" s="233">
        <f>ESA2010_source!V82/ESA2010_source!V98*100</f>
        <v>3.4018906580539925</v>
      </c>
      <c r="D22" s="233">
        <f>ESA2010_source!W82/ESA2010_source!W98*100</f>
        <v>3.767959953810208</v>
      </c>
      <c r="E22" s="240">
        <f>ESA2010_source!X82/ESA2010_source!X98*100</f>
        <v>3.8124684474715149</v>
      </c>
      <c r="F22" s="240">
        <f>ESA2010_source!Y82/ESA2010_source!Y98*100</f>
        <v>3.7846325471580204</v>
      </c>
      <c r="G22" s="240">
        <f>ESA2010_source!Z82/ESA2010_source!Z98*100</f>
        <v>3.8824990379921931</v>
      </c>
    </row>
    <row r="23" spans="1:13" x14ac:dyDescent="0.25">
      <c r="A23" s="216" t="s">
        <v>18</v>
      </c>
      <c r="B23" s="233">
        <f>ESA2010_source!U83/ESA2010_source!U98*100</f>
        <v>1.7965659122630195</v>
      </c>
      <c r="C23" s="233">
        <f>ESA2010_source!V83/ESA2010_source!V98*100</f>
        <v>2.0050948274566998</v>
      </c>
      <c r="D23" s="233">
        <f>ESA2010_source!W83/ESA2010_source!W98*100</f>
        <v>1.9986324462635676</v>
      </c>
      <c r="E23" s="240">
        <f>ESA2010_source!X83/ESA2010_source!X98*100</f>
        <v>1.9373915003871669</v>
      </c>
      <c r="F23" s="240">
        <f>ESA2010_source!Y83/ESA2010_source!Y98*100</f>
        <v>2.2485476090686034</v>
      </c>
      <c r="G23" s="240">
        <f>ESA2010_source!Z83/ESA2010_source!Z98*100</f>
        <v>2.2292014376471041</v>
      </c>
    </row>
    <row r="24" spans="1:13" ht="15.75" thickBot="1" x14ac:dyDescent="0.3">
      <c r="A24" s="217" t="s">
        <v>19</v>
      </c>
      <c r="B24" s="386">
        <f>ESA2010_source!U87/ESA2010_source!U98*100</f>
        <v>3.8119515987761816</v>
      </c>
      <c r="C24" s="236">
        <f>ESA2010_source!V87/ESA2010_source!V98*100</f>
        <v>5.0476564758582363</v>
      </c>
      <c r="D24" s="386">
        <f>ESA2010_source!W87/ESA2010_source!W98*100</f>
        <v>4.5697553391813255</v>
      </c>
      <c r="E24" s="237">
        <f>ESA2010_source!X87/ESA2010_source!X98*100</f>
        <v>4.6633153350804406</v>
      </c>
      <c r="F24" s="237">
        <f>ESA2010_source!Y87/ESA2010_source!Y98*100</f>
        <v>3.4018040070541398</v>
      </c>
      <c r="G24" s="237">
        <f>ESA2010_source!Z87/ESA2010_source!Z98*100</f>
        <v>3.088505470411147</v>
      </c>
      <c r="I24"/>
      <c r="J24"/>
      <c r="K24"/>
      <c r="L24"/>
      <c r="M24"/>
    </row>
    <row r="25" spans="1:13" ht="15" x14ac:dyDescent="0.25">
      <c r="A25" s="216" t="s">
        <v>20</v>
      </c>
      <c r="B25" s="233">
        <f>ESA2010_source!U88/ESA2010_source!U98*100</f>
        <v>3.1342918640581114</v>
      </c>
      <c r="C25" s="233">
        <f>ESA2010_source!V88/ESA2010_source!V98*100</f>
        <v>4.8577723518139955</v>
      </c>
      <c r="D25" s="233">
        <f>ESA2010_source!W88/ESA2010_source!W98*100</f>
        <v>3.7838445858296423</v>
      </c>
      <c r="E25" s="240">
        <f>ESA2010_source!X88/ESA2010_source!X98*100</f>
        <v>4.1120338342725073</v>
      </c>
      <c r="F25" s="240">
        <f>ESA2010_source!Y88/ESA2010_source!Y98*100</f>
        <v>2.9954808669293449</v>
      </c>
      <c r="G25" s="240">
        <f>ESA2010_source!Z88/ESA2010_source!Z98*100</f>
        <v>2.6907453175470568</v>
      </c>
      <c r="I25"/>
      <c r="J25"/>
      <c r="K25"/>
      <c r="L25"/>
      <c r="M25"/>
    </row>
    <row r="26" spans="1:13" ht="15" x14ac:dyDescent="0.25">
      <c r="A26" s="216" t="s">
        <v>21</v>
      </c>
      <c r="B26" s="233">
        <f>ESA2010_source!U89/ESA2010_source!U98*100</f>
        <v>3.0742793012424392</v>
      </c>
      <c r="C26" s="233">
        <f>ESA2010_source!V89/ESA2010_source!V98*100</f>
        <v>4.6946036852267721</v>
      </c>
      <c r="D26" s="233">
        <f>ESA2010_source!W89/ESA2010_source!W98*100</f>
        <v>3.675535088872866</v>
      </c>
      <c r="E26" s="240">
        <f>ESA2010_source!X89/ESA2010_source!X98*100</f>
        <v>4.0299392352621703</v>
      </c>
      <c r="F26" s="240">
        <f>ESA2010_source!Y89/ESA2010_source!Y98*100</f>
        <v>2.9251583383412414</v>
      </c>
      <c r="G26" s="240">
        <f>ESA2010_source!Z89/ESA2010_source!Z98*100</f>
        <v>2.6492581241897746</v>
      </c>
      <c r="I26"/>
      <c r="J26"/>
      <c r="K26"/>
      <c r="L26"/>
      <c r="M26"/>
    </row>
    <row r="27" spans="1:13" ht="15.75" thickBot="1" x14ac:dyDescent="0.3">
      <c r="A27" s="214" t="s">
        <v>22</v>
      </c>
      <c r="B27" s="386">
        <f>ESA2010_source!U92/ESA2010_source!U98*100</f>
        <v>0.67765973471806984</v>
      </c>
      <c r="C27" s="236">
        <f>ESA2010_source!V92/ESA2010_source!V98*100</f>
        <v>0.18988412404424149</v>
      </c>
      <c r="D27" s="386">
        <f>ESA2010_source!W92/ESA2010_source!W98*100</f>
        <v>0.7859107533516827</v>
      </c>
      <c r="E27" s="237">
        <f>ESA2010_source!X92/ESA2010_source!X98*100</f>
        <v>0.55128150080793337</v>
      </c>
      <c r="F27" s="237">
        <f>ESA2010_source!Y92/ESA2010_source!Y98*100</f>
        <v>0.40632314012479509</v>
      </c>
      <c r="G27" s="237">
        <f>ESA2010_source!Z92/ESA2010_source!Z98*100</f>
        <v>0.39776015286409044</v>
      </c>
      <c r="I27"/>
      <c r="J27"/>
      <c r="K27"/>
      <c r="L27"/>
      <c r="M27"/>
    </row>
    <row r="28" spans="1:13" ht="15.75" thickBot="1" x14ac:dyDescent="0.3">
      <c r="A28" s="385" t="s">
        <v>812</v>
      </c>
      <c r="B28" s="387">
        <f>ESA2010_source!U93/ESA2010_source!U98*100</f>
        <v>-1.6726605737150249</v>
      </c>
      <c r="C28" s="241">
        <f>ESA2010_source!V93/ESA2010_source!V98*100</f>
        <v>-4.893474657913286</v>
      </c>
      <c r="D28" s="387">
        <f>ESA2010_source!W93/ESA2010_source!W98*100</f>
        <v>-5.9318185947464057</v>
      </c>
      <c r="E28" s="441">
        <v>-4.97</v>
      </c>
      <c r="F28" s="441">
        <v>-3.97</v>
      </c>
      <c r="G28" s="441">
        <v>-2.97</v>
      </c>
      <c r="I28"/>
      <c r="J28"/>
      <c r="K28"/>
      <c r="L28"/>
      <c r="M28"/>
    </row>
    <row r="29" spans="1:13" ht="15.75" thickBot="1" x14ac:dyDescent="0.3">
      <c r="A29" s="217" t="s">
        <v>813</v>
      </c>
      <c r="B29" s="387"/>
      <c r="C29" s="241"/>
      <c r="D29" s="387"/>
      <c r="E29" s="230">
        <f>ESA2010_source!X93/ESA2010_source!X98*100</f>
        <v>-5.4155726158175508</v>
      </c>
      <c r="F29" s="230">
        <f>ESA2010_source!Y93/ESA2010_source!Y98*100</f>
        <v>-5.174587156522346</v>
      </c>
      <c r="G29" s="230">
        <f>ESA2010_source!Z93/ESA2010_source!Z98*100</f>
        <v>-5.5285015677740956</v>
      </c>
      <c r="I29"/>
      <c r="J29"/>
      <c r="K29"/>
      <c r="L29"/>
      <c r="M29"/>
    </row>
    <row r="30" spans="1:13" ht="15" x14ac:dyDescent="0.25">
      <c r="G30" s="226" t="s">
        <v>4</v>
      </c>
      <c r="I30"/>
      <c r="J30"/>
      <c r="K30"/>
      <c r="L30"/>
      <c r="M30"/>
    </row>
    <row r="33" spans="1:7" ht="14.25" thickBot="1" x14ac:dyDescent="0.3">
      <c r="A33" s="634" t="s">
        <v>1023</v>
      </c>
      <c r="B33" s="634"/>
      <c r="C33" s="634"/>
      <c r="D33" s="634"/>
      <c r="E33" s="634"/>
      <c r="F33" s="634"/>
      <c r="G33" s="165"/>
    </row>
    <row r="34" spans="1:7" ht="16.5" x14ac:dyDescent="0.25">
      <c r="A34" s="384"/>
      <c r="B34" s="218"/>
      <c r="C34" s="210"/>
      <c r="D34" s="218" t="s">
        <v>1054</v>
      </c>
      <c r="E34" s="383"/>
      <c r="F34" s="383" t="s">
        <v>455</v>
      </c>
    </row>
    <row r="35" spans="1:7" ht="17.25" thickBot="1" x14ac:dyDescent="0.3">
      <c r="A35" s="219"/>
      <c r="B35" s="210">
        <v>2022</v>
      </c>
      <c r="C35" s="210">
        <v>2023</v>
      </c>
      <c r="D35" s="210">
        <v>2024</v>
      </c>
      <c r="E35" s="211">
        <v>2025</v>
      </c>
      <c r="F35" s="211">
        <v>2026</v>
      </c>
      <c r="G35" s="211">
        <v>2027</v>
      </c>
    </row>
    <row r="36" spans="1:7" x14ac:dyDescent="0.25">
      <c r="A36" s="212" t="s">
        <v>320</v>
      </c>
      <c r="B36" s="232">
        <v>40.627520168224315</v>
      </c>
      <c r="C36" s="232">
        <v>43.027136545504078</v>
      </c>
      <c r="D36" s="232">
        <v>40.998849262282469</v>
      </c>
      <c r="E36" s="231">
        <v>40.528026284634777</v>
      </c>
      <c r="F36" s="231">
        <v>39.71668738979168</v>
      </c>
      <c r="G36" s="231">
        <v>38.992564137196204</v>
      </c>
    </row>
    <row r="37" spans="1:7" x14ac:dyDescent="0.25">
      <c r="A37" s="213" t="s">
        <v>93</v>
      </c>
      <c r="B37" s="235">
        <v>20.118960458616932</v>
      </c>
      <c r="C37" s="235">
        <v>20.074056616006505</v>
      </c>
      <c r="D37" s="235">
        <v>19.594126910048136</v>
      </c>
      <c r="E37" s="234">
        <v>19.340511775841026</v>
      </c>
      <c r="F37" s="234">
        <v>18.817944326347231</v>
      </c>
      <c r="G37" s="234">
        <v>18.516356880097575</v>
      </c>
    </row>
    <row r="38" spans="1:7" x14ac:dyDescent="0.25">
      <c r="A38" s="213" t="s">
        <v>321</v>
      </c>
      <c r="B38" s="235">
        <v>14.885405077009429</v>
      </c>
      <c r="C38" s="235">
        <v>15.369968576971155</v>
      </c>
      <c r="D38" s="235">
        <v>15.605580038006636</v>
      </c>
      <c r="E38" s="234">
        <v>15.532910684379948</v>
      </c>
      <c r="F38" s="234">
        <v>15.727135006145662</v>
      </c>
      <c r="G38" s="234">
        <v>15.756933889810929</v>
      </c>
    </row>
    <row r="39" spans="1:7" x14ac:dyDescent="0.25">
      <c r="A39" s="213" t="s">
        <v>94</v>
      </c>
      <c r="B39" s="235">
        <v>3.2737326312641231</v>
      </c>
      <c r="C39" s="235">
        <v>3.7603020108776128</v>
      </c>
      <c r="D39" s="235">
        <v>3.5079220526691266</v>
      </c>
      <c r="E39" s="234">
        <v>3.2242892248930137</v>
      </c>
      <c r="F39" s="234">
        <v>2.9553991214828264</v>
      </c>
      <c r="G39" s="234">
        <v>2.9403195191829203</v>
      </c>
    </row>
    <row r="40" spans="1:7" x14ac:dyDescent="0.25">
      <c r="A40" s="213" t="s">
        <v>95</v>
      </c>
      <c r="B40" s="235">
        <v>2.3494220013338314</v>
      </c>
      <c r="C40" s="235">
        <v>3.8228093416488078</v>
      </c>
      <c r="D40" s="235">
        <v>2.2912202615585708</v>
      </c>
      <c r="E40" s="234">
        <v>2.4303145995207878</v>
      </c>
      <c r="F40" s="234">
        <v>2.2162089358159611</v>
      </c>
      <c r="G40" s="234">
        <v>1.7789538481047831</v>
      </c>
    </row>
    <row r="41" spans="1:7" ht="14.25" thickBot="1" x14ac:dyDescent="0.3">
      <c r="A41" s="214" t="s">
        <v>375</v>
      </c>
      <c r="B41" s="386">
        <v>1.3405183567233614</v>
      </c>
      <c r="C41" s="236">
        <v>2.8952642922913698</v>
      </c>
      <c r="D41" s="386">
        <v>1.572509330976277</v>
      </c>
      <c r="E41" s="237">
        <v>1.6561257193361854</v>
      </c>
      <c r="F41" s="237">
        <v>1.5500427460550386</v>
      </c>
      <c r="G41" s="237">
        <v>1.0895559254858656</v>
      </c>
    </row>
    <row r="42" spans="1:7" x14ac:dyDescent="0.25">
      <c r="A42" s="215" t="s">
        <v>83</v>
      </c>
      <c r="B42" s="238">
        <v>42.300180741939343</v>
      </c>
      <c r="C42" s="238">
        <v>47.920611203417366</v>
      </c>
      <c r="D42" s="238">
        <v>46.930667857028865</v>
      </c>
      <c r="E42" s="239">
        <v>45.943598900452329</v>
      </c>
      <c r="F42" s="239">
        <v>44.891274546314023</v>
      </c>
      <c r="G42" s="239">
        <v>44.521065704970304</v>
      </c>
    </row>
    <row r="43" spans="1:7" x14ac:dyDescent="0.25">
      <c r="A43" s="215" t="s">
        <v>66</v>
      </c>
      <c r="B43" s="233">
        <v>38.48822914316316</v>
      </c>
      <c r="C43" s="233">
        <v>42.872954727559133</v>
      </c>
      <c r="D43" s="233">
        <v>42.360912517847552</v>
      </c>
      <c r="E43" s="240">
        <v>41.280283565371889</v>
      </c>
      <c r="F43" s="240">
        <v>41.489470539259884</v>
      </c>
      <c r="G43" s="240">
        <v>41.432560234559155</v>
      </c>
    </row>
    <row r="44" spans="1:7" x14ac:dyDescent="0.25">
      <c r="A44" s="216" t="s">
        <v>407</v>
      </c>
      <c r="B44" s="233">
        <v>10.634003649604912</v>
      </c>
      <c r="C44" s="233">
        <v>11.004197078976992</v>
      </c>
      <c r="D44" s="233">
        <v>10.848144541632895</v>
      </c>
      <c r="E44" s="240">
        <v>10.482904859859712</v>
      </c>
      <c r="F44" s="240">
        <v>10.400862160902548</v>
      </c>
      <c r="G44" s="240">
        <v>10.310482544218747</v>
      </c>
    </row>
    <row r="45" spans="1:7" x14ac:dyDescent="0.25">
      <c r="A45" s="216" t="s">
        <v>67</v>
      </c>
      <c r="B45" s="233">
        <v>5.9394944797753269</v>
      </c>
      <c r="C45" s="233">
        <v>5.603013106248417</v>
      </c>
      <c r="D45" s="233">
        <v>6.1673907995429458</v>
      </c>
      <c r="E45" s="240">
        <v>5.6663960487529037</v>
      </c>
      <c r="F45" s="240">
        <v>5.6517962546909475</v>
      </c>
      <c r="G45" s="240">
        <v>5.5183364128862626</v>
      </c>
    </row>
    <row r="46" spans="1:7" x14ac:dyDescent="0.25">
      <c r="A46" s="216" t="s">
        <v>408</v>
      </c>
      <c r="B46" s="233">
        <v>1.0900018255859689</v>
      </c>
      <c r="C46" s="233">
        <v>3.3208258146066947</v>
      </c>
      <c r="D46" s="233">
        <v>1.4579949590796863</v>
      </c>
      <c r="E46" s="240">
        <v>0.93793209388698762</v>
      </c>
      <c r="F46" s="240">
        <v>0.79572162152684567</v>
      </c>
      <c r="G46" s="240">
        <v>0.77209263657980198</v>
      </c>
    </row>
    <row r="47" spans="1:7" x14ac:dyDescent="0.25">
      <c r="A47" s="216" t="s">
        <v>68</v>
      </c>
      <c r="B47" s="233">
        <v>1.0376194067423214</v>
      </c>
      <c r="C47" s="233">
        <v>1.156825719991146</v>
      </c>
      <c r="D47" s="233">
        <v>1.4316301373090556</v>
      </c>
      <c r="E47" s="240">
        <v>1.5524892228305966</v>
      </c>
      <c r="F47" s="240">
        <v>1.6478977857633161</v>
      </c>
      <c r="G47" s="240">
        <v>1.9055486697661692</v>
      </c>
    </row>
    <row r="48" spans="1:7" x14ac:dyDescent="0.25">
      <c r="A48" s="216" t="s">
        <v>69</v>
      </c>
      <c r="B48" s="233">
        <v>17.86733913729611</v>
      </c>
      <c r="C48" s="233">
        <v>19.692979872333339</v>
      </c>
      <c r="D48" s="233">
        <v>20.342084828712771</v>
      </c>
      <c r="E48" s="240">
        <v>20.596952191095973</v>
      </c>
      <c r="F48" s="240">
        <v>20.642530323163658</v>
      </c>
      <c r="G48" s="240">
        <v>20.594680434390874</v>
      </c>
    </row>
    <row r="49" spans="1:7" x14ac:dyDescent="0.25">
      <c r="A49" s="216" t="s">
        <v>70</v>
      </c>
      <c r="B49" s="233">
        <v>14.471147933887297</v>
      </c>
      <c r="C49" s="233">
        <v>16.291089214279346</v>
      </c>
      <c r="D49" s="233">
        <v>16.574124874902562</v>
      </c>
      <c r="E49" s="240">
        <v>16.78448374362446</v>
      </c>
      <c r="F49" s="240">
        <v>16.857897776005636</v>
      </c>
      <c r="G49" s="240">
        <v>16.71218139639868</v>
      </c>
    </row>
    <row r="50" spans="1:7" x14ac:dyDescent="0.25">
      <c r="A50" s="216" t="s">
        <v>71</v>
      </c>
      <c r="B50" s="233">
        <v>3.3961912034088151</v>
      </c>
      <c r="C50" s="233">
        <v>3.4018906580539925</v>
      </c>
      <c r="D50" s="233">
        <v>3.767959953810208</v>
      </c>
      <c r="E50" s="240">
        <v>3.8124684474715149</v>
      </c>
      <c r="F50" s="240">
        <v>3.7846325471580204</v>
      </c>
      <c r="G50" s="240">
        <v>3.8824990379921931</v>
      </c>
    </row>
    <row r="51" spans="1:7" x14ac:dyDescent="0.25">
      <c r="A51" s="216" t="s">
        <v>72</v>
      </c>
      <c r="B51" s="233">
        <v>1.7965659122630195</v>
      </c>
      <c r="C51" s="233">
        <v>2.0050948274566998</v>
      </c>
      <c r="D51" s="233">
        <v>1.9986324462635676</v>
      </c>
      <c r="E51" s="240">
        <v>1.9373915003871669</v>
      </c>
      <c r="F51" s="240">
        <v>2.2485476090686034</v>
      </c>
      <c r="G51" s="240">
        <v>2.2292014376471041</v>
      </c>
    </row>
    <row r="52" spans="1:7" ht="14.25" thickBot="1" x14ac:dyDescent="0.3">
      <c r="A52" s="217" t="s">
        <v>73</v>
      </c>
      <c r="B52" s="386">
        <v>3.8119515987761816</v>
      </c>
      <c r="C52" s="236">
        <v>5.0476564758582363</v>
      </c>
      <c r="D52" s="386">
        <v>4.5697553391813255</v>
      </c>
      <c r="E52" s="237">
        <v>4.6633153350804406</v>
      </c>
      <c r="F52" s="237">
        <v>3.4018040070541398</v>
      </c>
      <c r="G52" s="237">
        <v>3.088505470411147</v>
      </c>
    </row>
    <row r="53" spans="1:7" x14ac:dyDescent="0.25">
      <c r="A53" s="216" t="s">
        <v>74</v>
      </c>
      <c r="B53" s="233">
        <v>3.1342918640581114</v>
      </c>
      <c r="C53" s="233">
        <v>4.8577723518139955</v>
      </c>
      <c r="D53" s="233">
        <v>3.7838445858296423</v>
      </c>
      <c r="E53" s="240">
        <v>4.1120338342725073</v>
      </c>
      <c r="F53" s="240">
        <v>2.9954808669293449</v>
      </c>
      <c r="G53" s="240">
        <v>2.6907453175470568</v>
      </c>
    </row>
    <row r="54" spans="1:7" x14ac:dyDescent="0.25">
      <c r="A54" s="216" t="s">
        <v>75</v>
      </c>
      <c r="B54" s="233">
        <v>3.0742793012424392</v>
      </c>
      <c r="C54" s="233">
        <v>4.6946036852267721</v>
      </c>
      <c r="D54" s="233">
        <v>3.675535088872866</v>
      </c>
      <c r="E54" s="240">
        <v>4.0299392352621703</v>
      </c>
      <c r="F54" s="240">
        <v>2.9251583383412414</v>
      </c>
      <c r="G54" s="240">
        <v>2.6492581241897746</v>
      </c>
    </row>
    <row r="55" spans="1:7" ht="14.25" thickBot="1" x14ac:dyDescent="0.3">
      <c r="A55" s="214" t="s">
        <v>76</v>
      </c>
      <c r="B55" s="386">
        <v>0.67765973471806984</v>
      </c>
      <c r="C55" s="236">
        <v>0.18988412404424149</v>
      </c>
      <c r="D55" s="386">
        <v>0.7859107533516827</v>
      </c>
      <c r="E55" s="237">
        <v>0.55128150080793337</v>
      </c>
      <c r="F55" s="237">
        <v>0.40632314012479509</v>
      </c>
      <c r="G55" s="237">
        <v>0.39776015286409044</v>
      </c>
    </row>
    <row r="56" spans="1:7" ht="14.25" thickBot="1" x14ac:dyDescent="0.3">
      <c r="A56" s="215" t="s">
        <v>1020</v>
      </c>
      <c r="B56" s="387">
        <v>-1.6726605737150249</v>
      </c>
      <c r="C56" s="241">
        <v>-4.893474657913286</v>
      </c>
      <c r="D56" s="387">
        <v>-5.9318185947464057</v>
      </c>
      <c r="E56" s="230">
        <f>E28</f>
        <v>-4.97</v>
      </c>
      <c r="F56" s="230">
        <f t="shared" ref="F56:G56" si="0">F28</f>
        <v>-3.97</v>
      </c>
      <c r="G56" s="230">
        <f t="shared" si="0"/>
        <v>-2.97</v>
      </c>
    </row>
    <row r="57" spans="1:7" ht="14.25" thickBot="1" x14ac:dyDescent="0.3">
      <c r="A57" s="385" t="s">
        <v>1021</v>
      </c>
      <c r="B57" s="387"/>
      <c r="C57" s="241"/>
      <c r="D57" s="387"/>
      <c r="E57" s="230">
        <v>-5.4155726158175508</v>
      </c>
      <c r="F57" s="230">
        <v>-5.174587156522346</v>
      </c>
      <c r="G57" s="230">
        <v>-5.5285015677740956</v>
      </c>
    </row>
    <row r="58" spans="1:7" x14ac:dyDescent="0.25">
      <c r="A58" s="31"/>
      <c r="B58" s="31"/>
      <c r="C58" s="31"/>
      <c r="D58" s="31"/>
      <c r="E58" s="31"/>
      <c r="G58" s="36" t="s">
        <v>50</v>
      </c>
    </row>
    <row r="59" spans="1:7" x14ac:dyDescent="0.25">
      <c r="A59" s="31"/>
      <c r="B59" s="31"/>
      <c r="C59" s="31"/>
      <c r="D59" s="31"/>
      <c r="E59" s="31"/>
    </row>
  </sheetData>
  <mergeCells count="2">
    <mergeCell ref="A5:F5"/>
    <mergeCell ref="A33:F33"/>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8"/>
  <dimension ref="A1:AD128"/>
  <sheetViews>
    <sheetView showGridLines="0" zoomScaleNormal="100" workbookViewId="0">
      <pane xSplit="3" ySplit="7" topLeftCell="T88" activePane="bottomRight" state="frozen"/>
      <selection pane="topRight" activeCell="D1" sqref="D1"/>
      <selection pane="bottomLeft" activeCell="A7" sqref="A7"/>
      <selection pane="bottomRight" activeCell="B95" sqref="B95"/>
    </sheetView>
  </sheetViews>
  <sheetFormatPr defaultColWidth="9.28515625" defaultRowHeight="12" x14ac:dyDescent="0.2"/>
  <cols>
    <col min="1" max="1" width="43.42578125" style="71" bestFit="1" customWidth="1"/>
    <col min="2" max="2" width="50" style="71" bestFit="1" customWidth="1"/>
    <col min="3" max="3" width="11.5703125" style="71" bestFit="1" customWidth="1"/>
    <col min="4" max="12" width="9.42578125" style="71" bestFit="1" customWidth="1"/>
    <col min="13" max="13" width="7.5703125" style="71" bestFit="1" customWidth="1"/>
    <col min="14" max="14" width="9.5703125" style="71" bestFit="1" customWidth="1"/>
    <col min="15" max="15" width="7.5703125" style="71" hidden="1" customWidth="1"/>
    <col min="16" max="16" width="9.42578125" style="71" customWidth="1"/>
    <col min="17" max="17" width="8.42578125" style="71" customWidth="1"/>
    <col min="18" max="18" width="9.42578125" style="71" customWidth="1"/>
    <col min="19" max="19" width="9" style="71" customWidth="1"/>
    <col min="20" max="25" width="9.5703125" style="71" customWidth="1"/>
    <col min="26" max="26" width="10.42578125" style="71" customWidth="1"/>
    <col min="27" max="16384" width="9.28515625" style="71"/>
  </cols>
  <sheetData>
    <row r="1" spans="1:30" s="70" customFormat="1" ht="13.5" x14ac:dyDescent="0.25">
      <c r="A1" s="66"/>
      <c r="B1" s="66"/>
    </row>
    <row r="2" spans="1:30" ht="24.75" customHeight="1" x14ac:dyDescent="0.2">
      <c r="S2" s="157"/>
      <c r="T2" s="155"/>
      <c r="U2" s="155"/>
      <c r="V2" s="157"/>
      <c r="W2" s="155"/>
      <c r="X2" s="192"/>
      <c r="Y2" s="244"/>
    </row>
    <row r="3" spans="1:30" ht="24.75" customHeight="1" x14ac:dyDescent="0.2">
      <c r="S3" s="157"/>
      <c r="T3" s="244"/>
      <c r="U3" s="244"/>
      <c r="V3" s="157"/>
      <c r="W3" s="244"/>
      <c r="X3" s="244"/>
      <c r="Y3" s="244"/>
    </row>
    <row r="4" spans="1:30" ht="26.65" customHeight="1" x14ac:dyDescent="0.2">
      <c r="A4" s="72" t="s">
        <v>315</v>
      </c>
      <c r="B4" s="72"/>
      <c r="C4" s="72"/>
      <c r="D4" s="73"/>
      <c r="E4" s="73"/>
      <c r="F4" s="73"/>
      <c r="G4" s="73"/>
      <c r="H4" s="73"/>
      <c r="I4" s="73"/>
      <c r="J4" s="73"/>
      <c r="K4" s="73"/>
      <c r="L4" s="73"/>
      <c r="M4" s="73"/>
      <c r="N4" s="73"/>
      <c r="O4" s="73"/>
      <c r="P4" s="73"/>
      <c r="Q4" s="73"/>
      <c r="R4" s="73"/>
      <c r="S4" s="73"/>
      <c r="T4" s="156"/>
      <c r="U4" s="156"/>
      <c r="V4" s="156"/>
      <c r="W4" s="156"/>
      <c r="X4" s="156"/>
      <c r="Y4" s="156"/>
      <c r="Z4" s="156"/>
    </row>
    <row r="5" spans="1:30" ht="13.5" x14ac:dyDescent="0.2">
      <c r="A5" s="74"/>
      <c r="B5" s="74"/>
      <c r="C5" s="606" t="s">
        <v>285</v>
      </c>
      <c r="D5" s="75">
        <v>2008</v>
      </c>
      <c r="E5" s="75">
        <v>2009</v>
      </c>
      <c r="F5" s="75">
        <v>2010</v>
      </c>
      <c r="G5" s="76">
        <v>2011</v>
      </c>
      <c r="H5" s="77">
        <v>2012</v>
      </c>
      <c r="I5" s="77">
        <v>2013</v>
      </c>
      <c r="J5" s="77">
        <v>2014</v>
      </c>
      <c r="K5" s="77">
        <v>2015</v>
      </c>
      <c r="L5" s="77">
        <v>2016</v>
      </c>
      <c r="M5" s="77">
        <v>2017</v>
      </c>
      <c r="N5" s="77">
        <v>2017</v>
      </c>
      <c r="O5" s="77">
        <v>2018</v>
      </c>
      <c r="P5" s="77">
        <v>2018</v>
      </c>
      <c r="Q5" s="77">
        <v>2019</v>
      </c>
      <c r="R5" s="77">
        <v>2019</v>
      </c>
      <c r="S5" s="77">
        <v>2020</v>
      </c>
      <c r="T5" s="77">
        <v>2021</v>
      </c>
      <c r="U5" s="77">
        <v>2022</v>
      </c>
      <c r="V5" s="77">
        <v>2023</v>
      </c>
      <c r="W5" s="77">
        <v>2024</v>
      </c>
      <c r="X5" s="77">
        <v>2025</v>
      </c>
      <c r="Y5" s="77">
        <v>2026</v>
      </c>
      <c r="Z5" s="599">
        <v>2027</v>
      </c>
    </row>
    <row r="6" spans="1:30" ht="27" x14ac:dyDescent="0.2">
      <c r="A6" s="74"/>
      <c r="B6" s="74"/>
      <c r="C6" s="606"/>
      <c r="D6" s="78" t="s">
        <v>5</v>
      </c>
      <c r="E6" s="78" t="s">
        <v>5</v>
      </c>
      <c r="F6" s="78" t="s">
        <v>5</v>
      </c>
      <c r="G6" s="79" t="s">
        <v>5</v>
      </c>
      <c r="H6" s="79" t="s">
        <v>5</v>
      </c>
      <c r="I6" s="79" t="s">
        <v>5</v>
      </c>
      <c r="J6" s="79" t="s">
        <v>96</v>
      </c>
      <c r="K6" s="79" t="s">
        <v>96</v>
      </c>
      <c r="L6" s="79" t="s">
        <v>5</v>
      </c>
      <c r="M6" s="79" t="s">
        <v>89</v>
      </c>
      <c r="N6" s="79" t="s">
        <v>5</v>
      </c>
      <c r="O6" s="79" t="s">
        <v>89</v>
      </c>
      <c r="P6" s="79" t="s">
        <v>5</v>
      </c>
      <c r="Q6" s="79" t="s">
        <v>97</v>
      </c>
      <c r="R6" s="79" t="s">
        <v>5</v>
      </c>
      <c r="S6" s="79" t="s">
        <v>5</v>
      </c>
      <c r="T6" s="79" t="s">
        <v>5</v>
      </c>
      <c r="U6" s="79" t="s">
        <v>5</v>
      </c>
      <c r="V6" s="79" t="s">
        <v>392</v>
      </c>
      <c r="W6" s="79" t="s">
        <v>392</v>
      </c>
      <c r="X6" s="79" t="s">
        <v>392</v>
      </c>
      <c r="Y6" s="79" t="s">
        <v>392</v>
      </c>
      <c r="Z6" s="600" t="s">
        <v>392</v>
      </c>
    </row>
    <row r="7" spans="1:30" ht="13.5" x14ac:dyDescent="0.2">
      <c r="A7" s="80"/>
      <c r="B7" s="80"/>
      <c r="C7" s="606"/>
      <c r="D7" s="75" t="s">
        <v>227</v>
      </c>
      <c r="E7" s="75" t="s">
        <v>227</v>
      </c>
      <c r="F7" s="75" t="s">
        <v>227</v>
      </c>
      <c r="G7" s="75" t="s">
        <v>227</v>
      </c>
      <c r="H7" s="75" t="s">
        <v>227</v>
      </c>
      <c r="I7" s="75" t="s">
        <v>227</v>
      </c>
      <c r="J7" s="76" t="s">
        <v>227</v>
      </c>
      <c r="K7" s="76" t="s">
        <v>227</v>
      </c>
      <c r="L7" s="76" t="s">
        <v>227</v>
      </c>
      <c r="M7" s="76" t="s">
        <v>228</v>
      </c>
      <c r="N7" s="76" t="s">
        <v>227</v>
      </c>
      <c r="O7" s="76" t="s">
        <v>228</v>
      </c>
      <c r="P7" s="76" t="s">
        <v>227</v>
      </c>
      <c r="Q7" s="76" t="s">
        <v>228</v>
      </c>
      <c r="R7" s="76" t="s">
        <v>227</v>
      </c>
      <c r="S7" s="76" t="s">
        <v>227</v>
      </c>
      <c r="T7" s="76" t="s">
        <v>227</v>
      </c>
      <c r="U7" s="76" t="s">
        <v>391</v>
      </c>
      <c r="V7" s="76" t="s">
        <v>391</v>
      </c>
      <c r="W7" s="76" t="s">
        <v>391</v>
      </c>
      <c r="X7" s="76" t="s">
        <v>391</v>
      </c>
      <c r="Y7" s="76" t="s">
        <v>391</v>
      </c>
      <c r="Z7" s="601" t="s">
        <v>391</v>
      </c>
    </row>
    <row r="8" spans="1:30" ht="13.5" x14ac:dyDescent="0.2">
      <c r="A8" s="81" t="s">
        <v>90</v>
      </c>
      <c r="B8" s="81" t="s">
        <v>229</v>
      </c>
      <c r="C8" s="606"/>
      <c r="D8" s="82">
        <f t="shared" ref="D8:L8" si="0">D10+D30+D35+D42</f>
        <v>23643.786999999997</v>
      </c>
      <c r="E8" s="82">
        <f t="shared" si="0"/>
        <v>23239.9</v>
      </c>
      <c r="F8" s="82">
        <f t="shared" si="0"/>
        <v>23659.918000000001</v>
      </c>
      <c r="G8" s="82">
        <f t="shared" si="0"/>
        <v>26339.778000000006</v>
      </c>
      <c r="H8" s="82">
        <f t="shared" si="0"/>
        <v>26893.902000000002</v>
      </c>
      <c r="I8" s="82">
        <f t="shared" si="0"/>
        <v>29307.414000000004</v>
      </c>
      <c r="J8" s="82">
        <f t="shared" si="0"/>
        <v>30637.581000000006</v>
      </c>
      <c r="K8" s="82">
        <f t="shared" si="0"/>
        <v>34361.153999999995</v>
      </c>
      <c r="L8" s="82">
        <f t="shared" si="0"/>
        <v>32564.998999999996</v>
      </c>
      <c r="M8" s="83">
        <v>33450.130000000005</v>
      </c>
      <c r="N8" s="82">
        <f t="shared" ref="N8:S8" si="1">N10+N30+N35+N42</f>
        <v>34260.505000000005</v>
      </c>
      <c r="O8" s="82">
        <f t="shared" si="1"/>
        <v>34432.272000000004</v>
      </c>
      <c r="P8" s="82">
        <f t="shared" si="1"/>
        <v>36560.161</v>
      </c>
      <c r="Q8" s="82">
        <f t="shared" si="1"/>
        <v>37216.334999999999</v>
      </c>
      <c r="R8" s="82">
        <f t="shared" si="1"/>
        <v>37129.39</v>
      </c>
      <c r="S8" s="82">
        <f t="shared" si="1"/>
        <v>36805.83</v>
      </c>
      <c r="T8" s="82">
        <f t="shared" ref="T8:U8" si="2">T10+T30+T35+T42</f>
        <v>40264.364000000001</v>
      </c>
      <c r="U8" s="82">
        <f t="shared" si="2"/>
        <v>44593.586000000003</v>
      </c>
      <c r="V8" s="82">
        <f t="shared" ref="V8:W8" si="3">V10+V30+V35+V42</f>
        <v>52842.828999999998</v>
      </c>
      <c r="W8" s="82">
        <f t="shared" si="3"/>
        <v>53884.343999999997</v>
      </c>
      <c r="X8" s="82">
        <f t="shared" ref="X8:Y8" si="4">X10+X30+X35+X42</f>
        <v>56886.629000000001</v>
      </c>
      <c r="Y8" s="82">
        <f t="shared" si="4"/>
        <v>58366.520999999993</v>
      </c>
      <c r="Z8" s="602">
        <f t="shared" ref="Z8" si="5">Z10+Z30+Z35+Z42</f>
        <v>59533.239000000001</v>
      </c>
      <c r="AA8" s="166"/>
      <c r="AB8" s="166"/>
      <c r="AC8" s="166"/>
    </row>
    <row r="9" spans="1:30" ht="13.5" x14ac:dyDescent="0.2">
      <c r="A9" s="84" t="s">
        <v>7</v>
      </c>
      <c r="B9" s="84" t="s">
        <v>240</v>
      </c>
      <c r="C9" s="607"/>
      <c r="D9" s="85">
        <f t="shared" ref="D9:L9" si="6">D8/D98</f>
        <v>0.34470918392325095</v>
      </c>
      <c r="E9" s="85">
        <f t="shared" si="6"/>
        <v>0.36258228909886825</v>
      </c>
      <c r="F9" s="85">
        <f t="shared" si="6"/>
        <v>0.34746494513001369</v>
      </c>
      <c r="G9" s="85">
        <f t="shared" si="6"/>
        <v>0.3698659654263402</v>
      </c>
      <c r="H9" s="85">
        <f t="shared" si="6"/>
        <v>0.36598398488309436</v>
      </c>
      <c r="I9" s="85">
        <f t="shared" si="6"/>
        <v>0.39415607685013671</v>
      </c>
      <c r="J9" s="85">
        <f t="shared" si="6"/>
        <v>0.4017734847799756</v>
      </c>
      <c r="K9" s="85">
        <f t="shared" si="6"/>
        <v>0.4308165788800794</v>
      </c>
      <c r="L9" s="85">
        <f t="shared" si="6"/>
        <v>0.4009180525075981</v>
      </c>
      <c r="M9" s="85">
        <v>39.825667360698162</v>
      </c>
      <c r="N9" s="85">
        <v>0.39408876330490122</v>
      </c>
      <c r="O9" s="85">
        <f t="shared" ref="O9:Z9" si="7">O8/O98</f>
        <v>0.38473818087544098</v>
      </c>
      <c r="P9" s="85">
        <f t="shared" si="7"/>
        <v>0.4074873986247205</v>
      </c>
      <c r="Q9" s="85">
        <f t="shared" si="7"/>
        <v>0.38410774496817035</v>
      </c>
      <c r="R9" s="162">
        <f t="shared" si="7"/>
        <v>0.3931636975119297</v>
      </c>
      <c r="S9" s="162">
        <f t="shared" si="7"/>
        <v>0.39385717792719838</v>
      </c>
      <c r="T9" s="162">
        <f t="shared" si="7"/>
        <v>0.40166138912274202</v>
      </c>
      <c r="U9" s="85">
        <f t="shared" si="7"/>
        <v>0.40627520168224318</v>
      </c>
      <c r="V9" s="85">
        <f t="shared" si="7"/>
        <v>0.4302713654550408</v>
      </c>
      <c r="W9" s="85">
        <f t="shared" si="7"/>
        <v>0.40998849262282466</v>
      </c>
      <c r="X9" s="85">
        <f t="shared" si="7"/>
        <v>0.40528026284634777</v>
      </c>
      <c r="Y9" s="85">
        <f t="shared" si="7"/>
        <v>0.39716687389791677</v>
      </c>
      <c r="Z9" s="603">
        <f t="shared" si="7"/>
        <v>0.38992564137196206</v>
      </c>
    </row>
    <row r="10" spans="1:30" s="90" customFormat="1" ht="13.5" x14ac:dyDescent="0.2">
      <c r="A10" s="86" t="s">
        <v>91</v>
      </c>
      <c r="B10" s="86" t="s">
        <v>93</v>
      </c>
      <c r="C10" s="87" t="s">
        <v>98</v>
      </c>
      <c r="D10" s="88">
        <v>11723.415000000001</v>
      </c>
      <c r="E10" s="88">
        <v>10404.861000000001</v>
      </c>
      <c r="F10" s="88">
        <v>10778.236000000001</v>
      </c>
      <c r="G10" s="88">
        <v>11946.500000000002</v>
      </c>
      <c r="H10" s="88">
        <v>11933.864</v>
      </c>
      <c r="I10" s="88">
        <v>12972.047</v>
      </c>
      <c r="J10" s="88">
        <v>13858.657000000003</v>
      </c>
      <c r="K10" s="88">
        <v>14926.842999999999</v>
      </c>
      <c r="L10" s="88">
        <v>15208.493</v>
      </c>
      <c r="M10" s="88">
        <v>15594.23</v>
      </c>
      <c r="N10" s="88">
        <v>16230.538</v>
      </c>
      <c r="O10" s="88">
        <f>O11+O20+O29</f>
        <v>16223.173000000001</v>
      </c>
      <c r="P10" s="88">
        <v>17202.785</v>
      </c>
      <c r="Q10" s="88">
        <v>17782.278000000002</v>
      </c>
      <c r="R10" s="88">
        <v>18205.313000000002</v>
      </c>
      <c r="S10" s="88">
        <v>17935.11</v>
      </c>
      <c r="T10" s="88">
        <v>19884.149000000001</v>
      </c>
      <c r="U10" s="88">
        <v>22082.976999999999</v>
      </c>
      <c r="V10" s="88">
        <v>24653.510000000002</v>
      </c>
      <c r="W10" s="88">
        <v>25752.349000000002</v>
      </c>
      <c r="X10" s="194">
        <v>27147.054</v>
      </c>
      <c r="Y10" s="88">
        <v>27654.319</v>
      </c>
      <c r="Z10" s="194">
        <v>28270.485000000001</v>
      </c>
      <c r="AA10" s="89"/>
      <c r="AB10" s="89"/>
      <c r="AC10" s="89"/>
      <c r="AD10" s="89"/>
    </row>
    <row r="11" spans="1:30" s="95" customFormat="1" ht="13.5" x14ac:dyDescent="0.2">
      <c r="A11" s="91" t="s">
        <v>99</v>
      </c>
      <c r="B11" s="91" t="s">
        <v>286</v>
      </c>
      <c r="C11" s="92" t="s">
        <v>100</v>
      </c>
      <c r="D11" s="93">
        <v>7186.13</v>
      </c>
      <c r="E11" s="93">
        <v>6734.8980000000001</v>
      </c>
      <c r="F11" s="93">
        <v>7037.8710000000001</v>
      </c>
      <c r="G11" s="93">
        <v>7967.3410000000003</v>
      </c>
      <c r="H11" s="93">
        <v>7788.1080000000002</v>
      </c>
      <c r="I11" s="93">
        <v>8348.5079999999998</v>
      </c>
      <c r="J11" s="94">
        <v>8745.3790000000008</v>
      </c>
      <c r="K11" s="94">
        <v>9229.6129999999994</v>
      </c>
      <c r="L11" s="94">
        <v>9369.5679999999993</v>
      </c>
      <c r="M11" s="94">
        <v>9138.4410000000007</v>
      </c>
      <c r="N11" s="94">
        <v>10108.75</v>
      </c>
      <c r="O11" s="94">
        <v>9831.2980000000007</v>
      </c>
      <c r="P11" s="94">
        <v>10673.548000000001</v>
      </c>
      <c r="Q11" s="94">
        <v>10666.058000000001</v>
      </c>
      <c r="R11" s="94">
        <v>11382.779</v>
      </c>
      <c r="S11" s="94">
        <v>11252.812</v>
      </c>
      <c r="T11" s="94">
        <v>12056.538</v>
      </c>
      <c r="U11" s="94">
        <v>13476.508</v>
      </c>
      <c r="V11" s="94">
        <v>15121.263000000001</v>
      </c>
      <c r="W11" s="94">
        <v>15244.644</v>
      </c>
      <c r="X11" s="195">
        <v>16006.891</v>
      </c>
      <c r="Y11" s="94">
        <v>16092.5005</v>
      </c>
      <c r="Z11" s="195">
        <v>16250.461000000001</v>
      </c>
      <c r="AA11" s="89"/>
      <c r="AB11" s="89"/>
      <c r="AC11" s="89"/>
      <c r="AD11" s="89"/>
    </row>
    <row r="12" spans="1:30" s="95" customFormat="1" ht="13.5" x14ac:dyDescent="0.2">
      <c r="A12" s="91" t="s">
        <v>101</v>
      </c>
      <c r="B12" s="91" t="s">
        <v>287</v>
      </c>
      <c r="C12" s="47" t="s">
        <v>102</v>
      </c>
      <c r="D12" s="93">
        <v>4621.424</v>
      </c>
      <c r="E12" s="93">
        <v>4221.2879999999996</v>
      </c>
      <c r="F12" s="93">
        <v>4182.1009999999997</v>
      </c>
      <c r="G12" s="93">
        <v>4710.9139999999998</v>
      </c>
      <c r="H12" s="93">
        <v>4327.7020000000002</v>
      </c>
      <c r="I12" s="93">
        <v>4696.12</v>
      </c>
      <c r="J12" s="94">
        <v>5021.1310000000003</v>
      </c>
      <c r="K12" s="94">
        <v>5422.5349999999999</v>
      </c>
      <c r="L12" s="94">
        <v>5423.6319999999996</v>
      </c>
      <c r="M12" s="94">
        <v>5759.7039999999997</v>
      </c>
      <c r="N12" s="94">
        <v>5918.7439999999997</v>
      </c>
      <c r="O12" s="94">
        <v>6104.4170000000004</v>
      </c>
      <c r="P12" s="94">
        <v>6319.3010000000004</v>
      </c>
      <c r="Q12" s="94">
        <v>6663.6639999999998</v>
      </c>
      <c r="R12" s="94">
        <v>6830.1549999999997</v>
      </c>
      <c r="S12" s="94">
        <v>6820.2169999999996</v>
      </c>
      <c r="T12" s="94">
        <v>7494.0690000000004</v>
      </c>
      <c r="U12" s="94">
        <v>8440.8439999999991</v>
      </c>
      <c r="V12" s="94">
        <v>9799.7639999999992</v>
      </c>
      <c r="W12" s="94">
        <v>9961.8459999999995</v>
      </c>
      <c r="X12" s="195">
        <v>10605.392</v>
      </c>
      <c r="Y12" s="94">
        <v>10832.666999999999</v>
      </c>
      <c r="Z12" s="195">
        <v>10904.226999999999</v>
      </c>
      <c r="AA12" s="89"/>
      <c r="AB12" s="89"/>
      <c r="AC12" s="89"/>
      <c r="AD12" s="89"/>
    </row>
    <row r="13" spans="1:30" s="95" customFormat="1" ht="27" x14ac:dyDescent="0.2">
      <c r="A13" s="96" t="s">
        <v>103</v>
      </c>
      <c r="B13" s="96" t="s">
        <v>288</v>
      </c>
      <c r="C13" s="47" t="s">
        <v>104</v>
      </c>
      <c r="D13" s="93">
        <v>1809.268</v>
      </c>
      <c r="E13" s="93">
        <v>1761.7190000000001</v>
      </c>
      <c r="F13" s="93">
        <v>2081.2919999999999</v>
      </c>
      <c r="G13" s="93">
        <v>2357.5140000000001</v>
      </c>
      <c r="H13" s="93">
        <v>2352.67</v>
      </c>
      <c r="I13" s="93">
        <v>2462.0740000000001</v>
      </c>
      <c r="J13" s="93">
        <v>2468.1010000000001</v>
      </c>
      <c r="K13" s="93">
        <v>2567.2530000000002</v>
      </c>
      <c r="L13" s="93">
        <v>2660.9319999999998</v>
      </c>
      <c r="M13" s="93">
        <v>2259.7530000000002</v>
      </c>
      <c r="N13" s="93">
        <v>2818.7759999999998</v>
      </c>
      <c r="O13" s="93">
        <v>2341.1289999999999</v>
      </c>
      <c r="P13" s="93">
        <v>2916.4119999999998</v>
      </c>
      <c r="Q13" s="93">
        <v>2426.4250000000002</v>
      </c>
      <c r="R13" s="93">
        <v>2839.1779999999999</v>
      </c>
      <c r="S13" s="93">
        <v>2752.268</v>
      </c>
      <c r="T13" s="93">
        <v>2958.3440000000001</v>
      </c>
      <c r="U13" s="93">
        <v>2797.3440000000001</v>
      </c>
      <c r="V13" s="93">
        <v>3020.848</v>
      </c>
      <c r="W13" s="93">
        <v>3000.0409999999997</v>
      </c>
      <c r="X13" s="196">
        <v>3207.6970000000001</v>
      </c>
      <c r="Y13" s="93">
        <v>3051.8029999999999</v>
      </c>
      <c r="Z13" s="196">
        <v>3076.5679999999998</v>
      </c>
      <c r="AA13" s="89"/>
      <c r="AB13" s="89"/>
      <c r="AC13" s="89"/>
      <c r="AD13" s="89"/>
    </row>
    <row r="14" spans="1:30" s="95" customFormat="1" ht="13.5" x14ac:dyDescent="0.25">
      <c r="A14" s="133" t="s">
        <v>334</v>
      </c>
      <c r="B14" s="96" t="s">
        <v>289</v>
      </c>
      <c r="C14" s="47" t="s">
        <v>106</v>
      </c>
      <c r="D14" s="93">
        <v>225.49199999999999</v>
      </c>
      <c r="E14" s="93">
        <v>242.70400000000001</v>
      </c>
      <c r="F14" s="93">
        <v>252.34</v>
      </c>
      <c r="G14" s="93">
        <v>261.20299999999997</v>
      </c>
      <c r="H14" s="93">
        <v>288.70999999999998</v>
      </c>
      <c r="I14" s="93">
        <v>298.87900000000002</v>
      </c>
      <c r="J14" s="94">
        <v>301.94799999999998</v>
      </c>
      <c r="K14" s="94">
        <v>306.35700000000003</v>
      </c>
      <c r="L14" s="94">
        <v>318.06200000000001</v>
      </c>
      <c r="M14" s="94">
        <v>241.744</v>
      </c>
      <c r="N14" s="94">
        <v>329.625</v>
      </c>
      <c r="O14" s="94">
        <v>261.26</v>
      </c>
      <c r="P14" s="94">
        <v>337.928</v>
      </c>
      <c r="Q14" s="94">
        <v>258.37900000000002</v>
      </c>
      <c r="R14" s="94">
        <v>342.89400000000001</v>
      </c>
      <c r="S14" s="94">
        <v>402.21100000000001</v>
      </c>
      <c r="T14" s="94">
        <v>428.351</v>
      </c>
      <c r="U14" s="94">
        <v>431.79899999999998</v>
      </c>
      <c r="V14" s="94">
        <v>469.70499999999998</v>
      </c>
      <c r="W14" s="94">
        <v>585.77499999999998</v>
      </c>
      <c r="X14" s="195">
        <v>592.18999999999994</v>
      </c>
      <c r="Y14" s="94">
        <v>606.5</v>
      </c>
      <c r="Z14" s="195">
        <v>620.51099999999997</v>
      </c>
      <c r="AA14" s="89"/>
      <c r="AB14" s="89"/>
      <c r="AC14" s="89"/>
      <c r="AD14" s="89"/>
    </row>
    <row r="15" spans="1:30" s="95" customFormat="1" ht="13.5" x14ac:dyDescent="0.25">
      <c r="A15" s="133" t="s">
        <v>335</v>
      </c>
      <c r="B15" s="96"/>
      <c r="C15" s="134" t="s">
        <v>338</v>
      </c>
      <c r="D15" s="93"/>
      <c r="E15" s="93"/>
      <c r="F15" s="93"/>
      <c r="G15" s="93"/>
      <c r="H15" s="93"/>
      <c r="I15" s="93"/>
      <c r="J15" s="94"/>
      <c r="K15" s="94"/>
      <c r="L15" s="94">
        <v>119.77200000000001</v>
      </c>
      <c r="M15" s="94"/>
      <c r="N15" s="94">
        <v>127.28400000000001</v>
      </c>
      <c r="O15" s="94"/>
      <c r="P15" s="94">
        <v>134.17699999999999</v>
      </c>
      <c r="Q15" s="94"/>
      <c r="R15" s="94">
        <v>143.41200000000001</v>
      </c>
      <c r="S15" s="94">
        <v>148.94999999999999</v>
      </c>
      <c r="T15" s="94">
        <v>0</v>
      </c>
      <c r="U15" s="94">
        <v>0</v>
      </c>
      <c r="V15" s="94">
        <v>0</v>
      </c>
      <c r="W15" s="94">
        <v>0</v>
      </c>
      <c r="X15" s="195">
        <v>0</v>
      </c>
      <c r="Y15" s="94">
        <v>0</v>
      </c>
      <c r="Z15" s="195">
        <v>0</v>
      </c>
      <c r="AA15" s="89"/>
      <c r="AB15" s="89"/>
      <c r="AC15" s="89"/>
      <c r="AD15" s="89"/>
    </row>
    <row r="16" spans="1:30" s="95" customFormat="1" ht="13.5" x14ac:dyDescent="0.25">
      <c r="A16" s="133" t="s">
        <v>336</v>
      </c>
      <c r="B16" s="96"/>
      <c r="C16" s="134" t="s">
        <v>339</v>
      </c>
      <c r="D16" s="93"/>
      <c r="E16" s="93"/>
      <c r="F16" s="93"/>
      <c r="G16" s="93"/>
      <c r="H16" s="93"/>
      <c r="I16" s="93"/>
      <c r="J16" s="94"/>
      <c r="K16" s="94"/>
      <c r="L16" s="94">
        <v>204.79000000000002</v>
      </c>
      <c r="M16" s="94"/>
      <c r="N16" s="94">
        <v>226.60599999999999</v>
      </c>
      <c r="O16" s="94"/>
      <c r="P16" s="94">
        <v>245.36199999999999</v>
      </c>
      <c r="Q16" s="94"/>
      <c r="R16" s="94">
        <v>273.91800000000001</v>
      </c>
      <c r="S16" s="94">
        <v>231.196</v>
      </c>
      <c r="T16" s="94">
        <v>233.00399999999999</v>
      </c>
      <c r="U16" s="94">
        <v>263.97399999999999</v>
      </c>
      <c r="V16" s="94">
        <v>312.29399999999998</v>
      </c>
      <c r="W16" s="94">
        <v>343.52100000000002</v>
      </c>
      <c r="X16" s="195">
        <v>384.28100000000001</v>
      </c>
      <c r="Y16" s="94">
        <v>421.66500000000002</v>
      </c>
      <c r="Z16" s="195">
        <v>467.608</v>
      </c>
      <c r="AA16" s="89"/>
      <c r="AB16" s="89"/>
      <c r="AC16" s="89"/>
      <c r="AD16" s="89"/>
    </row>
    <row r="17" spans="1:30" s="95" customFormat="1" ht="13.5" x14ac:dyDescent="0.25">
      <c r="A17" s="133" t="s">
        <v>337</v>
      </c>
      <c r="B17" s="96"/>
      <c r="C17" s="135" t="s">
        <v>340</v>
      </c>
      <c r="D17" s="93"/>
      <c r="E17" s="93"/>
      <c r="F17" s="93"/>
      <c r="G17" s="93"/>
      <c r="H17" s="93"/>
      <c r="I17" s="93"/>
      <c r="J17" s="94"/>
      <c r="K17" s="94"/>
      <c r="L17" s="94">
        <v>145.18299999999999</v>
      </c>
      <c r="M17" s="94"/>
      <c r="N17" s="94">
        <v>149.899</v>
      </c>
      <c r="O17" s="94"/>
      <c r="P17" s="94">
        <v>154.89099999999999</v>
      </c>
      <c r="Q17" s="94"/>
      <c r="R17" s="94">
        <v>153.655</v>
      </c>
      <c r="S17" s="94">
        <v>130.15899999999999</v>
      </c>
      <c r="T17" s="94">
        <v>129.53399999999999</v>
      </c>
      <c r="U17" s="94">
        <v>133.684</v>
      </c>
      <c r="V17" s="94">
        <v>135.73099999999999</v>
      </c>
      <c r="W17" s="94">
        <v>138.02799999999999</v>
      </c>
      <c r="X17" s="195">
        <v>142.38200000000001</v>
      </c>
      <c r="Y17" s="94">
        <v>145.51</v>
      </c>
      <c r="Z17" s="195">
        <v>147.864</v>
      </c>
      <c r="AA17" s="89"/>
      <c r="AB17" s="89"/>
      <c r="AC17" s="89"/>
      <c r="AD17" s="89"/>
    </row>
    <row r="18" spans="1:30" s="95" customFormat="1" ht="13.5" x14ac:dyDescent="0.25">
      <c r="A18" s="133" t="s">
        <v>343</v>
      </c>
      <c r="B18" s="96"/>
      <c r="C18" s="134" t="s">
        <v>341</v>
      </c>
      <c r="D18" s="93"/>
      <c r="E18" s="93"/>
      <c r="F18" s="93"/>
      <c r="G18" s="93"/>
      <c r="H18" s="93"/>
      <c r="I18" s="93"/>
      <c r="J18" s="94"/>
      <c r="K18" s="94"/>
      <c r="L18" s="94">
        <v>64.981999999999999</v>
      </c>
      <c r="M18" s="94"/>
      <c r="N18" s="94">
        <v>86.977000000000004</v>
      </c>
      <c r="O18" s="94"/>
      <c r="P18" s="94">
        <v>229.69300000000001</v>
      </c>
      <c r="Q18" s="94"/>
      <c r="R18" s="94">
        <v>229.69300000000001</v>
      </c>
      <c r="S18" s="94">
        <v>244.184</v>
      </c>
      <c r="T18" s="94">
        <v>241.82599999999999</v>
      </c>
      <c r="U18" s="94">
        <v>275.88900000000001</v>
      </c>
      <c r="V18" s="94">
        <v>342.52199999999999</v>
      </c>
      <c r="W18" s="94">
        <v>383.18099999999998</v>
      </c>
      <c r="X18" s="195">
        <v>377.03999999999996</v>
      </c>
      <c r="Y18" s="94">
        <v>322.21199999999999</v>
      </c>
      <c r="Z18" s="195">
        <v>314.42999999999995</v>
      </c>
      <c r="AA18" s="89"/>
      <c r="AB18" s="89"/>
      <c r="AC18" s="89"/>
      <c r="AD18" s="89"/>
    </row>
    <row r="19" spans="1:30" s="95" customFormat="1" ht="13.5" x14ac:dyDescent="0.25">
      <c r="A19" s="133" t="s">
        <v>168</v>
      </c>
      <c r="B19" s="96"/>
      <c r="C19" s="134" t="s">
        <v>342</v>
      </c>
      <c r="D19" s="93"/>
      <c r="E19" s="93"/>
      <c r="F19" s="93"/>
      <c r="G19" s="93"/>
      <c r="H19" s="93"/>
      <c r="I19" s="93"/>
      <c r="J19" s="94"/>
      <c r="K19" s="94"/>
      <c r="L19" s="94">
        <v>432.21499999999992</v>
      </c>
      <c r="M19" s="94"/>
      <c r="N19" s="94">
        <v>450.83900000000051</v>
      </c>
      <c r="O19" s="94"/>
      <c r="P19" s="94">
        <v>335.78400000000067</v>
      </c>
      <c r="Q19" s="94"/>
      <c r="R19" s="94">
        <v>569.87400000000082</v>
      </c>
      <c r="S19" s="94">
        <v>523.62700000000018</v>
      </c>
      <c r="T19" s="94">
        <v>571.40999999999985</v>
      </c>
      <c r="U19" s="94">
        <v>1132.9740000000006</v>
      </c>
      <c r="V19" s="94">
        <v>1040.3990000000019</v>
      </c>
      <c r="W19" s="94">
        <v>832.25200000000086</v>
      </c>
      <c r="X19" s="195">
        <v>697.90899999999965</v>
      </c>
      <c r="Y19" s="94">
        <v>712.14350000000081</v>
      </c>
      <c r="Z19" s="195">
        <v>719.25300000000254</v>
      </c>
      <c r="AA19" s="89"/>
      <c r="AB19" s="89"/>
      <c r="AC19" s="89"/>
      <c r="AD19" s="89"/>
    </row>
    <row r="20" spans="1:30" ht="13.5" x14ac:dyDescent="0.2">
      <c r="A20" s="96" t="s">
        <v>107</v>
      </c>
      <c r="B20" s="96" t="s">
        <v>290</v>
      </c>
      <c r="C20" s="92" t="s">
        <v>108</v>
      </c>
      <c r="D20" s="93">
        <v>4537.1850000000004</v>
      </c>
      <c r="E20" s="97">
        <v>3669.9180000000001</v>
      </c>
      <c r="F20" s="97">
        <v>3740.3449999999998</v>
      </c>
      <c r="G20" s="97">
        <v>3979.1460000000002</v>
      </c>
      <c r="H20" s="97">
        <v>4145.7439999999997</v>
      </c>
      <c r="I20" s="93">
        <v>4623.5320000000002</v>
      </c>
      <c r="J20" s="94">
        <v>5113.2740000000003</v>
      </c>
      <c r="K20" s="94">
        <v>5697.2359999999999</v>
      </c>
      <c r="L20" s="94">
        <v>5838.9210000000003</v>
      </c>
      <c r="M20" s="94">
        <v>6455.7889999999998</v>
      </c>
      <c r="N20" s="94">
        <v>6121.7879999999996</v>
      </c>
      <c r="O20" s="94">
        <v>6391.875</v>
      </c>
      <c r="P20" s="94">
        <v>6529.2370000000001</v>
      </c>
      <c r="Q20" s="94">
        <v>7116.22</v>
      </c>
      <c r="R20" s="94">
        <v>6822.5339999999997</v>
      </c>
      <c r="S20" s="94">
        <v>6682.2979999999998</v>
      </c>
      <c r="T20" s="94">
        <v>7827.6109999999999</v>
      </c>
      <c r="U20" s="94">
        <v>8606.4689999999991</v>
      </c>
      <c r="V20" s="94">
        <v>9532.2469999999994</v>
      </c>
      <c r="W20" s="94">
        <v>10507.705</v>
      </c>
      <c r="X20" s="195">
        <v>11140.163</v>
      </c>
      <c r="Y20" s="94">
        <v>11561.818499999999</v>
      </c>
      <c r="Z20" s="195">
        <v>12020.023999999999</v>
      </c>
      <c r="AA20" s="89"/>
      <c r="AB20" s="89"/>
      <c r="AC20" s="89"/>
      <c r="AD20" s="89"/>
    </row>
    <row r="21" spans="1:30" ht="13.5" x14ac:dyDescent="0.2">
      <c r="A21" s="91" t="s">
        <v>109</v>
      </c>
      <c r="B21" s="91" t="s">
        <v>291</v>
      </c>
      <c r="C21" s="47" t="s">
        <v>110</v>
      </c>
      <c r="D21" s="93">
        <v>2095.1779999999999</v>
      </c>
      <c r="E21" s="97">
        <v>1793.693</v>
      </c>
      <c r="F21" s="97">
        <v>1789.5650000000001</v>
      </c>
      <c r="G21" s="97">
        <v>1999.8820000000001</v>
      </c>
      <c r="H21" s="97">
        <v>2122.7759999999998</v>
      </c>
      <c r="I21" s="93">
        <v>2175.0250000000001</v>
      </c>
      <c r="J21" s="94">
        <v>2275.1170000000002</v>
      </c>
      <c r="K21" s="94">
        <v>2463.6419999999998</v>
      </c>
      <c r="L21" s="94">
        <v>2679.4659999999999</v>
      </c>
      <c r="M21" s="94">
        <v>2802.8179999999998</v>
      </c>
      <c r="N21" s="94">
        <v>2855.23</v>
      </c>
      <c r="O21" s="94">
        <f>O22+O23</f>
        <v>3077.0920000000001</v>
      </c>
      <c r="P21" s="94">
        <v>3217.9969999999998</v>
      </c>
      <c r="Q21" s="94">
        <v>3426.902</v>
      </c>
      <c r="R21" s="94">
        <v>3533.7350000000001</v>
      </c>
      <c r="S21" s="94">
        <v>3499.962</v>
      </c>
      <c r="T21" s="94">
        <v>3759.7069999999999</v>
      </c>
      <c r="U21" s="94">
        <v>4125.8860000000004</v>
      </c>
      <c r="V21" s="94">
        <v>4624.2659999999996</v>
      </c>
      <c r="W21" s="94">
        <v>4730.2499999999991</v>
      </c>
      <c r="X21" s="195">
        <v>5100.7519999999995</v>
      </c>
      <c r="Y21" s="94">
        <v>5342.5750000000007</v>
      </c>
      <c r="Z21" s="195">
        <v>5609.7690000000002</v>
      </c>
      <c r="AA21" s="89"/>
      <c r="AB21" s="89"/>
      <c r="AC21" s="89"/>
      <c r="AD21" s="89"/>
    </row>
    <row r="22" spans="1:30" ht="13.5" x14ac:dyDescent="0.2">
      <c r="A22" s="91" t="s">
        <v>111</v>
      </c>
      <c r="B22" s="91" t="s">
        <v>292</v>
      </c>
      <c r="C22" s="47"/>
      <c r="D22" s="94"/>
      <c r="E22" s="98"/>
      <c r="F22" s="98"/>
      <c r="G22" s="98"/>
      <c r="H22" s="98"/>
      <c r="I22" s="94"/>
      <c r="J22" s="94"/>
      <c r="K22" s="94">
        <v>2319.125</v>
      </c>
      <c r="L22" s="94">
        <v>2542.3919999999998</v>
      </c>
      <c r="M22" s="94">
        <v>2668.252</v>
      </c>
      <c r="N22" s="94">
        <v>2746.78</v>
      </c>
      <c r="O22" s="94">
        <v>2938.9360000000001</v>
      </c>
      <c r="P22" s="94">
        <v>3094.2820000000002</v>
      </c>
      <c r="Q22" s="94">
        <v>3307.288</v>
      </c>
      <c r="R22" s="94">
        <v>3410.1120000000001</v>
      </c>
      <c r="S22" s="94">
        <v>3400.0830000000001</v>
      </c>
      <c r="T22" s="94">
        <v>3630.348</v>
      </c>
      <c r="U22" s="94">
        <v>3967.7130000000002</v>
      </c>
      <c r="V22" s="94">
        <v>4436.0219999999999</v>
      </c>
      <c r="W22" s="94">
        <v>4527.4500688384287</v>
      </c>
      <c r="X22" s="195">
        <v>4889.9279999999999</v>
      </c>
      <c r="Y22" s="94">
        <v>5121.5300000000007</v>
      </c>
      <c r="Z22" s="195">
        <v>5380.375</v>
      </c>
      <c r="AA22" s="89"/>
      <c r="AB22" s="89"/>
      <c r="AC22" s="89"/>
      <c r="AD22" s="89"/>
    </row>
    <row r="23" spans="1:30" ht="13.5" x14ac:dyDescent="0.2">
      <c r="A23" s="91" t="s">
        <v>112</v>
      </c>
      <c r="B23" s="91" t="s">
        <v>293</v>
      </c>
      <c r="C23" s="47"/>
      <c r="D23" s="94"/>
      <c r="E23" s="98"/>
      <c r="F23" s="98"/>
      <c r="G23" s="98"/>
      <c r="H23" s="98"/>
      <c r="I23" s="94"/>
      <c r="J23" s="94"/>
      <c r="K23" s="94">
        <v>144.50899999999999</v>
      </c>
      <c r="L23" s="94">
        <v>137.07499999999999</v>
      </c>
      <c r="M23" s="94">
        <v>134.566</v>
      </c>
      <c r="N23" s="94">
        <v>108.449</v>
      </c>
      <c r="O23" s="94">
        <v>138.15600000000001</v>
      </c>
      <c r="P23" s="94">
        <v>123.715</v>
      </c>
      <c r="Q23" s="94">
        <v>119.614</v>
      </c>
      <c r="R23" s="94">
        <v>123.622</v>
      </c>
      <c r="S23" s="94">
        <v>99.878</v>
      </c>
      <c r="T23" s="94">
        <v>129.358</v>
      </c>
      <c r="U23" s="94">
        <v>158.17500000000001</v>
      </c>
      <c r="V23" s="94">
        <v>188.24299999999999</v>
      </c>
      <c r="W23" s="94">
        <v>202.79993116157041</v>
      </c>
      <c r="X23" s="195">
        <v>210.82399999999998</v>
      </c>
      <c r="Y23" s="94">
        <v>221.04499999999999</v>
      </c>
      <c r="Z23" s="195">
        <v>229.39399999999998</v>
      </c>
      <c r="AA23" s="89"/>
      <c r="AB23" s="89"/>
      <c r="AC23" s="89"/>
      <c r="AD23" s="89"/>
    </row>
    <row r="24" spans="1:30" ht="13.5" x14ac:dyDescent="0.2">
      <c r="A24" s="96" t="s">
        <v>113</v>
      </c>
      <c r="B24" s="96" t="s">
        <v>294</v>
      </c>
      <c r="C24" s="47" t="s">
        <v>114</v>
      </c>
      <c r="D24" s="94">
        <v>2087.4659999999999</v>
      </c>
      <c r="E24" s="98">
        <v>1576.972</v>
      </c>
      <c r="F24" s="98">
        <v>1659.23</v>
      </c>
      <c r="G24" s="98">
        <v>1699.1869999999999</v>
      </c>
      <c r="H24" s="98">
        <v>1714.779</v>
      </c>
      <c r="I24" s="94">
        <v>2117.8330000000001</v>
      </c>
      <c r="J24" s="94">
        <v>2504.402</v>
      </c>
      <c r="K24" s="94">
        <v>2916.8159999999998</v>
      </c>
      <c r="L24" s="94">
        <v>2817.558</v>
      </c>
      <c r="M24" s="94">
        <v>2984.2869999999998</v>
      </c>
      <c r="N24" s="94">
        <v>2925.4609999999998</v>
      </c>
      <c r="O24" s="94">
        <v>2794.125</v>
      </c>
      <c r="P24" s="94">
        <v>2942.902</v>
      </c>
      <c r="Q24" s="94">
        <v>3144.1039999999998</v>
      </c>
      <c r="R24" s="94">
        <v>2878.3319999999999</v>
      </c>
      <c r="S24" s="94">
        <v>2799.748</v>
      </c>
      <c r="T24" s="94">
        <v>3632.636</v>
      </c>
      <c r="U24" s="94">
        <v>4012.1559999999999</v>
      </c>
      <c r="V24" s="94">
        <v>4351.2820000000002</v>
      </c>
      <c r="W24" s="94">
        <v>5121.5239999999994</v>
      </c>
      <c r="X24" s="195">
        <v>5368.5719999999992</v>
      </c>
      <c r="Y24" s="94">
        <v>5541.5929999999998</v>
      </c>
      <c r="Z24" s="195">
        <v>5674.36</v>
      </c>
      <c r="AA24" s="89"/>
      <c r="AB24" s="89"/>
      <c r="AC24" s="89"/>
      <c r="AD24" s="89"/>
    </row>
    <row r="25" spans="1:30" ht="13.5" x14ac:dyDescent="0.25">
      <c r="A25" s="136" t="s">
        <v>344</v>
      </c>
      <c r="B25" s="96"/>
      <c r="C25" s="47"/>
      <c r="D25" s="94"/>
      <c r="E25" s="98"/>
      <c r="F25" s="98"/>
      <c r="G25" s="98"/>
      <c r="H25" s="98"/>
      <c r="I25" s="94"/>
      <c r="J25" s="94"/>
      <c r="K25" s="94"/>
      <c r="L25" s="94">
        <v>111.489</v>
      </c>
      <c r="M25" s="94"/>
      <c r="N25" s="94">
        <v>155.31299999999999</v>
      </c>
      <c r="O25" s="94"/>
      <c r="P25" s="94">
        <v>155.197</v>
      </c>
      <c r="Q25" s="94"/>
      <c r="R25" s="94">
        <v>126.65</v>
      </c>
      <c r="S25" s="94">
        <v>126.18899999999999</v>
      </c>
      <c r="T25" s="94">
        <v>101.68300000000001</v>
      </c>
      <c r="U25" s="94">
        <v>93.459000000000003</v>
      </c>
      <c r="V25" s="94">
        <v>88.031999999999996</v>
      </c>
      <c r="W25" s="94">
        <v>503.16800000000001</v>
      </c>
      <c r="X25" s="195">
        <v>435.56900000000002</v>
      </c>
      <c r="Y25" s="94">
        <v>385.89599999999996</v>
      </c>
      <c r="Z25" s="195">
        <v>329.39699999999999</v>
      </c>
      <c r="AA25" s="89"/>
      <c r="AB25" s="89"/>
      <c r="AC25" s="89"/>
      <c r="AD25" s="89"/>
    </row>
    <row r="26" spans="1:30" ht="13.5" x14ac:dyDescent="0.2">
      <c r="A26" s="91" t="s">
        <v>115</v>
      </c>
      <c r="B26" s="91" t="s">
        <v>295</v>
      </c>
      <c r="C26" s="47" t="s">
        <v>116</v>
      </c>
      <c r="D26" s="94">
        <v>205.96799999999999</v>
      </c>
      <c r="E26" s="98">
        <v>155.755</v>
      </c>
      <c r="F26" s="98">
        <v>152.33199999999999</v>
      </c>
      <c r="G26" s="98">
        <v>143.19999999999999</v>
      </c>
      <c r="H26" s="98">
        <v>167.14400000000001</v>
      </c>
      <c r="I26" s="94">
        <v>177.78399999999999</v>
      </c>
      <c r="J26" s="94">
        <v>175.06100000000001</v>
      </c>
      <c r="K26" s="94">
        <v>162.005</v>
      </c>
      <c r="L26" s="94">
        <v>179.21199999999999</v>
      </c>
      <c r="M26" s="94">
        <v>190.024</v>
      </c>
      <c r="N26" s="94">
        <v>178.43100000000001</v>
      </c>
      <c r="O26" s="94">
        <v>242.63800000000001</v>
      </c>
      <c r="P26" s="94">
        <v>209.16900000000001</v>
      </c>
      <c r="Q26" s="94">
        <v>235.63900000000001</v>
      </c>
      <c r="R26" s="94">
        <v>245.61500000000001</v>
      </c>
      <c r="S26" s="94">
        <v>235.08</v>
      </c>
      <c r="T26" s="94">
        <v>289.75400000000002</v>
      </c>
      <c r="U26" s="94">
        <v>314.76400000000001</v>
      </c>
      <c r="V26" s="94">
        <v>430.57400000000001</v>
      </c>
      <c r="W26" s="94">
        <v>469.988</v>
      </c>
      <c r="X26" s="195">
        <v>479.447</v>
      </c>
      <c r="Y26" s="94">
        <v>482.59499999999997</v>
      </c>
      <c r="Z26" s="195">
        <v>538.76</v>
      </c>
      <c r="AA26" s="89"/>
      <c r="AB26" s="89"/>
      <c r="AC26" s="89"/>
      <c r="AD26" s="89"/>
    </row>
    <row r="27" spans="1:30" ht="13.5" x14ac:dyDescent="0.2">
      <c r="A27" s="96" t="s">
        <v>105</v>
      </c>
      <c r="B27" s="96" t="s">
        <v>296</v>
      </c>
      <c r="C27" s="47" t="s">
        <v>117</v>
      </c>
      <c r="D27" s="94">
        <v>24.856000000000002</v>
      </c>
      <c r="E27" s="94">
        <v>23.89</v>
      </c>
      <c r="F27" s="94">
        <v>24.516999999999999</v>
      </c>
      <c r="G27" s="94">
        <v>24.774000000000001</v>
      </c>
      <c r="H27" s="94">
        <v>27.170999999999999</v>
      </c>
      <c r="I27" s="94">
        <v>28.352</v>
      </c>
      <c r="J27" s="94">
        <v>28.702999999999999</v>
      </c>
      <c r="K27" s="94">
        <v>28.792000000000002</v>
      </c>
      <c r="L27" s="94">
        <v>29.838999999999999</v>
      </c>
      <c r="M27" s="94">
        <v>111.367</v>
      </c>
      <c r="N27" s="94">
        <v>31.082000000000001</v>
      </c>
      <c r="O27" s="94">
        <v>120.506</v>
      </c>
      <c r="P27" s="94">
        <v>31.239000000000001</v>
      </c>
      <c r="Q27" s="94">
        <v>118.465</v>
      </c>
      <c r="R27" s="94">
        <v>34.668999999999997</v>
      </c>
      <c r="S27" s="94">
        <v>35.595999999999997</v>
      </c>
      <c r="T27" s="94">
        <v>37.39</v>
      </c>
      <c r="U27" s="94">
        <v>36.978000000000002</v>
      </c>
      <c r="V27" s="94">
        <v>39.950000000000003</v>
      </c>
      <c r="W27" s="94">
        <v>68.33</v>
      </c>
      <c r="X27" s="195">
        <v>69.442999999999998</v>
      </c>
      <c r="Y27" s="94">
        <v>71.093999999999994</v>
      </c>
      <c r="Z27" s="195">
        <v>72.816999999999993</v>
      </c>
      <c r="AA27" s="89"/>
      <c r="AB27" s="89"/>
      <c r="AC27" s="89"/>
      <c r="AD27" s="89"/>
    </row>
    <row r="28" spans="1:30" ht="13.5" x14ac:dyDescent="0.25">
      <c r="A28" s="133" t="s">
        <v>168</v>
      </c>
      <c r="B28" s="96"/>
      <c r="C28" s="47"/>
      <c r="D28" s="94"/>
      <c r="E28" s="94"/>
      <c r="F28" s="94"/>
      <c r="G28" s="94"/>
      <c r="H28" s="94"/>
      <c r="I28" s="94"/>
      <c r="J28" s="94"/>
      <c r="K28" s="94"/>
      <c r="L28" s="94">
        <v>132.8460000000004</v>
      </c>
      <c r="M28" s="94"/>
      <c r="N28" s="94">
        <v>131.58399999999975</v>
      </c>
      <c r="O28" s="94"/>
      <c r="P28" s="94">
        <v>127.93000000000018</v>
      </c>
      <c r="Q28" s="94"/>
      <c r="R28" s="94">
        <v>130.18299999999965</v>
      </c>
      <c r="S28" s="94">
        <v>111.91199999999972</v>
      </c>
      <c r="T28" s="94">
        <v>108.12400000000001</v>
      </c>
      <c r="U28" s="94">
        <v>116.68499999999875</v>
      </c>
      <c r="V28" s="94">
        <v>86.174999999999599</v>
      </c>
      <c r="W28" s="94">
        <v>117.61300000000141</v>
      </c>
      <c r="X28" s="195">
        <v>121.94900000000176</v>
      </c>
      <c r="Y28" s="94">
        <v>123.96149999999886</v>
      </c>
      <c r="Z28" s="195">
        <v>124.31799999999954</v>
      </c>
      <c r="AA28" s="89"/>
      <c r="AB28" s="89"/>
      <c r="AC28" s="89"/>
      <c r="AD28" s="89"/>
    </row>
    <row r="29" spans="1:30" ht="13.5" x14ac:dyDescent="0.2">
      <c r="A29" s="96" t="s">
        <v>118</v>
      </c>
      <c r="B29" s="96" t="s">
        <v>297</v>
      </c>
      <c r="C29" s="92" t="s">
        <v>119</v>
      </c>
      <c r="D29" s="93">
        <v>0.1</v>
      </c>
      <c r="E29" s="94">
        <v>4.4999999999999998E-2</v>
      </c>
      <c r="F29" s="94">
        <v>0.02</v>
      </c>
      <c r="G29" s="94">
        <v>1.2999999999999999E-2</v>
      </c>
      <c r="H29" s="94">
        <v>1.2E-2</v>
      </c>
      <c r="I29" s="94">
        <v>7.0000000000000001E-3</v>
      </c>
      <c r="J29" s="94">
        <v>4.0000000000000001E-3</v>
      </c>
      <c r="K29" s="94">
        <v>-6.0000000000000001E-3</v>
      </c>
      <c r="L29" s="94">
        <v>4.0000000000000001E-3</v>
      </c>
      <c r="M29" s="94">
        <v>0</v>
      </c>
      <c r="N29" s="94">
        <v>0</v>
      </c>
      <c r="O29" s="94">
        <v>0</v>
      </c>
      <c r="P29" s="94">
        <v>0</v>
      </c>
      <c r="Q29" s="94">
        <v>0</v>
      </c>
      <c r="R29" s="94">
        <v>0</v>
      </c>
      <c r="S29" s="94">
        <v>0</v>
      </c>
      <c r="T29" s="94">
        <v>0</v>
      </c>
      <c r="U29" s="94">
        <v>0</v>
      </c>
      <c r="V29" s="94">
        <v>0</v>
      </c>
      <c r="W29" s="94"/>
      <c r="X29" s="195"/>
      <c r="Y29" s="94"/>
      <c r="Z29" s="195"/>
      <c r="AA29" s="89"/>
      <c r="AB29" s="89"/>
      <c r="AC29" s="89"/>
      <c r="AD29" s="89"/>
    </row>
    <row r="30" spans="1:30" s="90" customFormat="1" ht="13.5" x14ac:dyDescent="0.2">
      <c r="A30" s="99" t="s">
        <v>120</v>
      </c>
      <c r="B30" s="99" t="s">
        <v>298</v>
      </c>
      <c r="C30" s="87" t="s">
        <v>121</v>
      </c>
      <c r="D30" s="88">
        <v>8081.17</v>
      </c>
      <c r="E30" s="88">
        <v>8042.8860000000004</v>
      </c>
      <c r="F30" s="88">
        <v>8323.884</v>
      </c>
      <c r="G30" s="88">
        <v>8721.9079999999994</v>
      </c>
      <c r="H30" s="88">
        <v>9107.7029999999995</v>
      </c>
      <c r="I30" s="88">
        <v>10006.789000000001</v>
      </c>
      <c r="J30" s="88">
        <v>10393.99</v>
      </c>
      <c r="K30" s="88">
        <v>11078.508</v>
      </c>
      <c r="L30" s="88">
        <v>11656.605</v>
      </c>
      <c r="M30" s="88">
        <v>12033.629000000001</v>
      </c>
      <c r="N30" s="88">
        <v>12588.77</v>
      </c>
      <c r="O30" s="88">
        <f>O31+O34</f>
        <v>13107.877</v>
      </c>
      <c r="P30" s="88">
        <v>13435.47</v>
      </c>
      <c r="Q30" s="88">
        <v>14053.315000000001</v>
      </c>
      <c r="R30" s="88">
        <v>14318.293</v>
      </c>
      <c r="S30" s="88">
        <v>14499.189</v>
      </c>
      <c r="T30" s="88">
        <v>15634.922</v>
      </c>
      <c r="U30" s="88">
        <v>16338.521000000001</v>
      </c>
      <c r="V30" s="88">
        <v>18876.288</v>
      </c>
      <c r="W30" s="88">
        <v>20510.244999999999</v>
      </c>
      <c r="X30" s="194">
        <v>21802.564999999999</v>
      </c>
      <c r="Y30" s="88">
        <v>23112.152999999998</v>
      </c>
      <c r="Z30" s="194">
        <v>24057.440999999999</v>
      </c>
      <c r="AA30" s="89"/>
      <c r="AB30" s="89"/>
      <c r="AC30" s="89"/>
      <c r="AD30" s="89"/>
    </row>
    <row r="31" spans="1:30" ht="13.5" x14ac:dyDescent="0.2">
      <c r="A31" s="91" t="s">
        <v>122</v>
      </c>
      <c r="B31" s="91" t="s">
        <v>310</v>
      </c>
      <c r="C31" s="92" t="s">
        <v>123</v>
      </c>
      <c r="D31" s="93">
        <v>7994.9760000000006</v>
      </c>
      <c r="E31" s="93">
        <v>7947.0910000000003</v>
      </c>
      <c r="F31" s="93">
        <v>8185.0929999999998</v>
      </c>
      <c r="G31" s="93">
        <v>8573.57</v>
      </c>
      <c r="H31" s="93">
        <v>8987.6020000000008</v>
      </c>
      <c r="I31" s="93">
        <v>9864.4959999999992</v>
      </c>
      <c r="J31" s="93">
        <v>10240.625</v>
      </c>
      <c r="K31" s="93">
        <v>10907.65</v>
      </c>
      <c r="L31" s="93">
        <v>11475.968000000001</v>
      </c>
      <c r="M31" s="93">
        <v>11857.274000000001</v>
      </c>
      <c r="N31" s="93">
        <v>12399.530999999999</v>
      </c>
      <c r="O31" s="93">
        <f>SUM(O32:O33)</f>
        <v>12941.491</v>
      </c>
      <c r="P31" s="93">
        <v>13247.224</v>
      </c>
      <c r="Q31" s="93">
        <v>13879.348</v>
      </c>
      <c r="R31" s="93">
        <v>14096.022000000001</v>
      </c>
      <c r="S31" s="93">
        <v>14241.438</v>
      </c>
      <c r="T31" s="93">
        <v>15290.671</v>
      </c>
      <c r="U31" s="93">
        <v>15995.164999999999</v>
      </c>
      <c r="V31" s="93">
        <v>18522.921999999999</v>
      </c>
      <c r="W31" s="93">
        <v>20197.712</v>
      </c>
      <c r="X31" s="196">
        <v>21482.440999999999</v>
      </c>
      <c r="Y31" s="93">
        <v>22783.762999999999</v>
      </c>
      <c r="Z31" s="196">
        <v>23723.050999999999</v>
      </c>
      <c r="AA31" s="89"/>
      <c r="AB31" s="89"/>
      <c r="AC31" s="89"/>
      <c r="AD31" s="89"/>
    </row>
    <row r="32" spans="1:30" ht="13.5" x14ac:dyDescent="0.2">
      <c r="A32" s="91" t="s">
        <v>124</v>
      </c>
      <c r="B32" s="91" t="s">
        <v>311</v>
      </c>
      <c r="C32" s="47" t="s">
        <v>125</v>
      </c>
      <c r="D32" s="93">
        <v>4464.5990000000002</v>
      </c>
      <c r="E32" s="93">
        <v>4306.4490000000005</v>
      </c>
      <c r="F32" s="93">
        <v>4579.1909999999998</v>
      </c>
      <c r="G32" s="93">
        <v>4650.8940000000002</v>
      </c>
      <c r="H32" s="93">
        <v>4868.6720000000005</v>
      </c>
      <c r="I32" s="93">
        <v>5555.5320000000002</v>
      </c>
      <c r="J32" s="93">
        <v>5865.4430000000002</v>
      </c>
      <c r="K32" s="93">
        <v>6318.9459999999999</v>
      </c>
      <c r="L32" s="93">
        <v>6506.6890000000003</v>
      </c>
      <c r="M32" s="93">
        <v>6678.2280000000001</v>
      </c>
      <c r="N32" s="93">
        <v>7262.5519999999997</v>
      </c>
      <c r="O32" s="93">
        <v>7300.9409999999998</v>
      </c>
      <c r="P32" s="93">
        <v>7870.6959999999999</v>
      </c>
      <c r="Q32" s="93">
        <v>8017.7269999999999</v>
      </c>
      <c r="R32" s="93">
        <v>8538.8189999999995</v>
      </c>
      <c r="S32" s="93">
        <v>8649.5550000000003</v>
      </c>
      <c r="T32" s="93">
        <v>9142.4850000000006</v>
      </c>
      <c r="U32" s="93">
        <v>9464.9959999999992</v>
      </c>
      <c r="V32" s="93">
        <v>10718.175999999999</v>
      </c>
      <c r="W32" s="93">
        <v>11208.207327</v>
      </c>
      <c r="X32" s="196">
        <v>11860.764663859833</v>
      </c>
      <c r="Y32" s="93">
        <v>12382.181579794791</v>
      </c>
      <c r="Z32" s="196">
        <v>12892.651890240097</v>
      </c>
      <c r="AA32" s="89"/>
      <c r="AB32" s="89"/>
      <c r="AC32" s="89"/>
      <c r="AD32" s="89"/>
    </row>
    <row r="33" spans="1:30" ht="13.5" x14ac:dyDescent="0.2">
      <c r="A33" s="91" t="s">
        <v>345</v>
      </c>
      <c r="B33" s="91" t="s">
        <v>312</v>
      </c>
      <c r="C33" s="47" t="s">
        <v>126</v>
      </c>
      <c r="D33" s="93">
        <v>3530.3770000000004</v>
      </c>
      <c r="E33" s="93">
        <v>3640.6419999999998</v>
      </c>
      <c r="F33" s="93">
        <v>3605.902</v>
      </c>
      <c r="G33" s="93">
        <v>3922.6760000000004</v>
      </c>
      <c r="H33" s="93">
        <v>4118.93</v>
      </c>
      <c r="I33" s="93">
        <v>4308.9639999999999</v>
      </c>
      <c r="J33" s="93">
        <v>4375.1819999999998</v>
      </c>
      <c r="K33" s="93">
        <v>4588.7039999999997</v>
      </c>
      <c r="L33" s="93">
        <v>4969.2790000000005</v>
      </c>
      <c r="M33" s="93">
        <v>5179.0460000000003</v>
      </c>
      <c r="N33" s="93">
        <v>5136.9790000000003</v>
      </c>
      <c r="O33" s="93">
        <v>5640.55</v>
      </c>
      <c r="P33" s="93">
        <v>5376.5280000000002</v>
      </c>
      <c r="Q33" s="93">
        <v>5861.6210000000001</v>
      </c>
      <c r="R33" s="93">
        <v>5557.2030000000004</v>
      </c>
      <c r="S33" s="93">
        <v>5591.8829999999998</v>
      </c>
      <c r="T33" s="93">
        <v>6148.1859999999997</v>
      </c>
      <c r="U33" s="93">
        <v>6530.1689999999999</v>
      </c>
      <c r="V33" s="93">
        <v>7804.7459999999992</v>
      </c>
      <c r="W33" s="93">
        <v>8989.5046729999995</v>
      </c>
      <c r="X33" s="196">
        <v>9621.6763361401681</v>
      </c>
      <c r="Y33" s="93">
        <v>10401.581420205208</v>
      </c>
      <c r="Z33" s="196">
        <v>10830.399109759901</v>
      </c>
      <c r="AA33" s="89"/>
      <c r="AB33" s="89"/>
      <c r="AC33" s="89"/>
      <c r="AD33" s="89"/>
    </row>
    <row r="34" spans="1:30" ht="13.5" x14ac:dyDescent="0.2">
      <c r="A34" s="91" t="s">
        <v>127</v>
      </c>
      <c r="B34" s="91" t="s">
        <v>313</v>
      </c>
      <c r="C34" s="92" t="s">
        <v>128</v>
      </c>
      <c r="D34" s="93">
        <v>86.194000000000003</v>
      </c>
      <c r="E34" s="93">
        <v>95.795000000000002</v>
      </c>
      <c r="F34" s="93">
        <v>138.791</v>
      </c>
      <c r="G34" s="93">
        <v>148.33799999999999</v>
      </c>
      <c r="H34" s="93">
        <v>120.101</v>
      </c>
      <c r="I34" s="93">
        <v>142.29300000000001</v>
      </c>
      <c r="J34" s="93">
        <v>153.36500000000001</v>
      </c>
      <c r="K34" s="93">
        <v>170.858</v>
      </c>
      <c r="L34" s="93">
        <v>180.637</v>
      </c>
      <c r="M34" s="93">
        <v>176.35499999999999</v>
      </c>
      <c r="N34" s="93">
        <v>189.239</v>
      </c>
      <c r="O34" s="93">
        <v>166.386</v>
      </c>
      <c r="P34" s="93">
        <v>188.24600000000001</v>
      </c>
      <c r="Q34" s="93">
        <v>173.96700000000001</v>
      </c>
      <c r="R34" s="93">
        <v>222.27099999999999</v>
      </c>
      <c r="S34" s="93">
        <v>257.75099999999998</v>
      </c>
      <c r="T34" s="93">
        <v>344.25099999999998</v>
      </c>
      <c r="U34" s="93">
        <v>343.35599999999999</v>
      </c>
      <c r="V34" s="93">
        <v>353.36599999999999</v>
      </c>
      <c r="W34" s="93">
        <v>312.53300000000002</v>
      </c>
      <c r="X34" s="196">
        <v>320.12400000000002</v>
      </c>
      <c r="Y34" s="93">
        <v>328.39</v>
      </c>
      <c r="Z34" s="196">
        <v>334.39</v>
      </c>
      <c r="AA34" s="89"/>
      <c r="AB34" s="89"/>
      <c r="AC34" s="89"/>
      <c r="AD34" s="89"/>
    </row>
    <row r="35" spans="1:30" s="101" customFormat="1" ht="27" x14ac:dyDescent="0.2">
      <c r="A35" s="100" t="s">
        <v>129</v>
      </c>
      <c r="B35" s="100" t="s">
        <v>299</v>
      </c>
      <c r="C35" s="87" t="s">
        <v>232</v>
      </c>
      <c r="D35" s="88">
        <v>2631.6390000000001</v>
      </c>
      <c r="E35" s="88">
        <v>2981.5860000000002</v>
      </c>
      <c r="F35" s="88">
        <v>2975.0010000000002</v>
      </c>
      <c r="G35" s="88">
        <v>3355.7359999999999</v>
      </c>
      <c r="H35" s="88">
        <v>3948.54</v>
      </c>
      <c r="I35" s="88">
        <v>4074.1350000000002</v>
      </c>
      <c r="J35" s="88">
        <v>4068.9649999999997</v>
      </c>
      <c r="K35" s="88">
        <v>4317.7029999999995</v>
      </c>
      <c r="L35" s="88">
        <v>4340.4750000000004</v>
      </c>
      <c r="M35" s="88">
        <v>3935.0600000000004</v>
      </c>
      <c r="N35" s="88">
        <v>4458.4769999999999</v>
      </c>
      <c r="O35" s="88">
        <f t="shared" ref="O35" si="8">O36+O39</f>
        <v>4161.8379999999997</v>
      </c>
      <c r="P35" s="88">
        <v>4682.8339999999998</v>
      </c>
      <c r="Q35" s="88">
        <v>4182.0230000000001</v>
      </c>
      <c r="R35" s="88">
        <v>3066.1040000000003</v>
      </c>
      <c r="S35" s="88">
        <v>2831.6160000000004</v>
      </c>
      <c r="T35" s="88">
        <v>3206.2129999999997</v>
      </c>
      <c r="U35" s="88">
        <v>3593.3150000000001</v>
      </c>
      <c r="V35" s="88">
        <v>4618.1319999999996</v>
      </c>
      <c r="W35" s="88">
        <v>4610.4239999999991</v>
      </c>
      <c r="X35" s="194">
        <v>4525.7309999999998</v>
      </c>
      <c r="Y35" s="88">
        <v>4343.1710000000003</v>
      </c>
      <c r="Z35" s="194">
        <v>4489.2340000000004</v>
      </c>
      <c r="AA35" s="89"/>
      <c r="AB35" s="89"/>
      <c r="AC35" s="89"/>
      <c r="AD35" s="89"/>
    </row>
    <row r="36" spans="1:30" ht="12.75" customHeight="1" x14ac:dyDescent="0.2">
      <c r="A36" s="96" t="s">
        <v>130</v>
      </c>
      <c r="B36" s="96" t="s">
        <v>300</v>
      </c>
      <c r="C36" s="92" t="s">
        <v>230</v>
      </c>
      <c r="D36" s="94">
        <v>1776.527</v>
      </c>
      <c r="E36" s="94">
        <v>2119.7260000000001</v>
      </c>
      <c r="F36" s="94">
        <v>2329.6390000000001</v>
      </c>
      <c r="G36" s="94">
        <v>2682.2559999999999</v>
      </c>
      <c r="H36" s="94">
        <v>3110.9589999999998</v>
      </c>
      <c r="I36" s="94">
        <v>3395.058</v>
      </c>
      <c r="J36" s="94">
        <v>3500.3449999999998</v>
      </c>
      <c r="K36" s="94">
        <v>3668.64</v>
      </c>
      <c r="L36" s="94">
        <v>3719.6510000000003</v>
      </c>
      <c r="M36" s="94">
        <v>3387.1220000000003</v>
      </c>
      <c r="N36" s="94">
        <v>3796.1119999999996</v>
      </c>
      <c r="O36" s="94">
        <f>O37+O38</f>
        <v>3600.5410000000002</v>
      </c>
      <c r="P36" s="94">
        <v>4019.2260000000001</v>
      </c>
      <c r="Q36" s="94">
        <v>3596.7959999999998</v>
      </c>
      <c r="R36" s="94">
        <v>2472.123</v>
      </c>
      <c r="S36" s="94">
        <v>2291.9680000000003</v>
      </c>
      <c r="T36" s="94">
        <v>2448.9929999999999</v>
      </c>
      <c r="U36" s="94">
        <v>2843.7809999999999</v>
      </c>
      <c r="V36" s="94">
        <v>3420.3119999999999</v>
      </c>
      <c r="W36" s="94">
        <v>3452.5269999999996</v>
      </c>
      <c r="X36" s="195">
        <v>3400.2549999999997</v>
      </c>
      <c r="Y36" s="94">
        <v>3437.2309999999998</v>
      </c>
      <c r="Z36" s="195">
        <v>3641.3220000000001</v>
      </c>
      <c r="AA36" s="89"/>
      <c r="AB36" s="89"/>
      <c r="AC36" s="89"/>
      <c r="AD36" s="89"/>
    </row>
    <row r="37" spans="1:30" ht="12.75" customHeight="1" x14ac:dyDescent="0.2">
      <c r="A37" s="91" t="s">
        <v>131</v>
      </c>
      <c r="B37" s="91" t="s">
        <v>301</v>
      </c>
      <c r="C37" s="92" t="s">
        <v>132</v>
      </c>
      <c r="D37" s="93">
        <v>1594.442</v>
      </c>
      <c r="E37" s="94">
        <v>1942.6579999999999</v>
      </c>
      <c r="F37" s="94">
        <v>2156.9580000000001</v>
      </c>
      <c r="G37" s="94">
        <v>2489.79</v>
      </c>
      <c r="H37" s="93">
        <v>2881.2649999999999</v>
      </c>
      <c r="I37" s="93">
        <v>3163.4850000000001</v>
      </c>
      <c r="J37" s="94">
        <v>3282.3119999999999</v>
      </c>
      <c r="K37" s="94">
        <v>3472.8449999999998</v>
      </c>
      <c r="L37" s="94">
        <v>3499.78</v>
      </c>
      <c r="M37" s="94">
        <v>3353.3380000000002</v>
      </c>
      <c r="N37" s="94">
        <v>3559.0369999999998</v>
      </c>
      <c r="O37" s="94">
        <f>3565.089</f>
        <v>3565.0889999999999</v>
      </c>
      <c r="P37" s="94">
        <v>3783.7049999999999</v>
      </c>
      <c r="Q37" s="94">
        <v>3457.8789999999999</v>
      </c>
      <c r="R37" s="94">
        <v>2153.8319999999999</v>
      </c>
      <c r="S37" s="94">
        <v>2033.1010000000001</v>
      </c>
      <c r="T37" s="94">
        <v>2179.904</v>
      </c>
      <c r="U37" s="94">
        <v>2468.9549999999999</v>
      </c>
      <c r="V37" s="94">
        <v>2882.895</v>
      </c>
      <c r="W37" s="94">
        <v>3120.1929999999998</v>
      </c>
      <c r="X37" s="195">
        <v>3043.3109999999997</v>
      </c>
      <c r="Y37" s="94">
        <v>3076.0899999999997</v>
      </c>
      <c r="Z37" s="195">
        <v>3279.681</v>
      </c>
      <c r="AA37" s="89"/>
      <c r="AB37" s="89"/>
      <c r="AC37" s="89"/>
      <c r="AD37" s="89"/>
    </row>
    <row r="38" spans="1:30" ht="13.5" x14ac:dyDescent="0.2">
      <c r="A38" s="91" t="s">
        <v>133</v>
      </c>
      <c r="B38" s="91" t="s">
        <v>302</v>
      </c>
      <c r="C38" s="92" t="s">
        <v>134</v>
      </c>
      <c r="D38" s="94">
        <v>182.08500000000001</v>
      </c>
      <c r="E38" s="98">
        <v>177.06800000000001</v>
      </c>
      <c r="F38" s="98">
        <v>172.68100000000001</v>
      </c>
      <c r="G38" s="98">
        <v>192.46600000000001</v>
      </c>
      <c r="H38" s="97">
        <v>229.69399999999999</v>
      </c>
      <c r="I38" s="93">
        <v>231.57300000000001</v>
      </c>
      <c r="J38" s="94">
        <v>218.03299999999999</v>
      </c>
      <c r="K38" s="94">
        <v>195.79499999999999</v>
      </c>
      <c r="L38" s="94">
        <v>219.87100000000001</v>
      </c>
      <c r="M38" s="94">
        <v>33.783999999999999</v>
      </c>
      <c r="N38" s="94">
        <v>237.07499999999999</v>
      </c>
      <c r="O38" s="94">
        <v>35.451999999999998</v>
      </c>
      <c r="P38" s="94">
        <v>235.52099999999999</v>
      </c>
      <c r="Q38" s="94">
        <v>138.917</v>
      </c>
      <c r="R38" s="94">
        <v>318.291</v>
      </c>
      <c r="S38" s="94">
        <v>258.86700000000002</v>
      </c>
      <c r="T38" s="94">
        <v>269.089</v>
      </c>
      <c r="U38" s="94">
        <v>374.82600000000002</v>
      </c>
      <c r="V38" s="94">
        <v>537.41700000000003</v>
      </c>
      <c r="W38" s="94">
        <v>332.334</v>
      </c>
      <c r="X38" s="195">
        <v>356.94400000000002</v>
      </c>
      <c r="Y38" s="94">
        <v>361.14100000000002</v>
      </c>
      <c r="Z38" s="195">
        <v>361.64100000000002</v>
      </c>
      <c r="AA38" s="89"/>
      <c r="AB38" s="89"/>
      <c r="AC38" s="89"/>
      <c r="AD38" s="89"/>
    </row>
    <row r="39" spans="1:30" ht="13.5" x14ac:dyDescent="0.2">
      <c r="A39" s="91" t="s">
        <v>135</v>
      </c>
      <c r="B39" s="91" t="s">
        <v>303</v>
      </c>
      <c r="C39" s="92" t="s">
        <v>136</v>
      </c>
      <c r="D39" s="94">
        <v>855.11199999999997</v>
      </c>
      <c r="E39" s="98">
        <v>861.86</v>
      </c>
      <c r="F39" s="98">
        <v>645.36199999999997</v>
      </c>
      <c r="G39" s="98">
        <v>673.48</v>
      </c>
      <c r="H39" s="97">
        <v>837.58100000000002</v>
      </c>
      <c r="I39" s="93">
        <v>679.077</v>
      </c>
      <c r="J39" s="94">
        <v>568.62</v>
      </c>
      <c r="K39" s="94">
        <v>649.06299999999999</v>
      </c>
      <c r="L39" s="94">
        <v>620.82399999999996</v>
      </c>
      <c r="M39" s="94">
        <v>547.93799999999999</v>
      </c>
      <c r="N39" s="94">
        <v>662.36500000000001</v>
      </c>
      <c r="O39" s="94">
        <v>561.29700000000003</v>
      </c>
      <c r="P39" s="94">
        <v>663.60799999999995</v>
      </c>
      <c r="Q39" s="94">
        <v>585.22699999999998</v>
      </c>
      <c r="R39" s="94">
        <v>593.98099999999999</v>
      </c>
      <c r="S39" s="94">
        <v>539.64800000000002</v>
      </c>
      <c r="T39" s="94">
        <v>757.22</v>
      </c>
      <c r="U39" s="94">
        <v>749.53399999999999</v>
      </c>
      <c r="V39" s="94">
        <v>1197.82</v>
      </c>
      <c r="W39" s="94">
        <v>1157.8969999999999</v>
      </c>
      <c r="X39" s="195">
        <v>1125.4759999999999</v>
      </c>
      <c r="Y39" s="94">
        <v>905.94</v>
      </c>
      <c r="Z39" s="195">
        <v>847.91200000000003</v>
      </c>
      <c r="AA39" s="89"/>
      <c r="AB39" s="89"/>
      <c r="AC39" s="89"/>
      <c r="AD39" s="89"/>
    </row>
    <row r="40" spans="1:30" ht="13.5" x14ac:dyDescent="0.25">
      <c r="A40" s="91" t="s">
        <v>137</v>
      </c>
      <c r="B40" s="91" t="s">
        <v>304</v>
      </c>
      <c r="C40" s="102" t="s">
        <v>231</v>
      </c>
      <c r="D40" s="93">
        <v>506.34</v>
      </c>
      <c r="E40" s="98">
        <v>590.29999999999995</v>
      </c>
      <c r="F40" s="98">
        <v>445.36599999999999</v>
      </c>
      <c r="G40" s="98">
        <v>476.6</v>
      </c>
      <c r="H40" s="98">
        <v>634.42200000000003</v>
      </c>
      <c r="I40" s="94">
        <v>460.00900000000001</v>
      </c>
      <c r="J40" s="94">
        <v>304.096</v>
      </c>
      <c r="K40" s="94">
        <v>349.75900000000001</v>
      </c>
      <c r="L40" s="94">
        <v>323.11700000000002</v>
      </c>
      <c r="M40" s="94">
        <v>452.43299999999999</v>
      </c>
      <c r="N40" s="94">
        <v>391.39800000000002</v>
      </c>
      <c r="O40" s="94">
        <v>475.04199999999997</v>
      </c>
      <c r="P40" s="94">
        <v>410.12400000000002</v>
      </c>
      <c r="Q40" s="94">
        <v>498.49900000000002</v>
      </c>
      <c r="R40" s="94">
        <v>323.94</v>
      </c>
      <c r="S40" s="94">
        <v>268.87900000000002</v>
      </c>
      <c r="T40" s="94">
        <v>435.09899999999999</v>
      </c>
      <c r="U40" s="94">
        <v>342.41300000000001</v>
      </c>
      <c r="V40" s="94">
        <v>403.858</v>
      </c>
      <c r="W40" s="94">
        <v>444.87900000000002</v>
      </c>
      <c r="X40" s="195">
        <v>446.63</v>
      </c>
      <c r="Y40" s="94">
        <v>353.012</v>
      </c>
      <c r="Z40" s="195">
        <v>319.39400000000001</v>
      </c>
      <c r="AA40" s="89"/>
      <c r="AB40" s="89"/>
      <c r="AC40" s="89"/>
      <c r="AD40" s="89"/>
    </row>
    <row r="41" spans="1:30" ht="13.5" x14ac:dyDescent="0.25">
      <c r="A41" s="91" t="s">
        <v>138</v>
      </c>
      <c r="B41" s="91" t="s">
        <v>259</v>
      </c>
      <c r="C41" s="102" t="s">
        <v>139</v>
      </c>
      <c r="D41" s="94">
        <v>291.46699999999998</v>
      </c>
      <c r="E41" s="98">
        <v>221.02600000000001</v>
      </c>
      <c r="F41" s="98">
        <v>118.19799999999999</v>
      </c>
      <c r="G41" s="98">
        <v>136.41399999999999</v>
      </c>
      <c r="H41" s="98">
        <v>142.71199999999999</v>
      </c>
      <c r="I41" s="94">
        <v>154.04300000000001</v>
      </c>
      <c r="J41" s="94">
        <v>188.374</v>
      </c>
      <c r="K41" s="94">
        <v>222.90299999999999</v>
      </c>
      <c r="L41" s="94">
        <v>221.80699999999999</v>
      </c>
      <c r="M41" s="94">
        <v>43.39</v>
      </c>
      <c r="N41" s="94">
        <v>191.517</v>
      </c>
      <c r="O41" s="94">
        <v>37.524999999999999</v>
      </c>
      <c r="P41" s="94">
        <v>171.011</v>
      </c>
      <c r="Q41" s="94">
        <v>37.276000000000003</v>
      </c>
      <c r="R41" s="94">
        <v>162.52099999999999</v>
      </c>
      <c r="S41" s="94">
        <v>162.40100000000001</v>
      </c>
      <c r="T41" s="94">
        <v>202.19499999999999</v>
      </c>
      <c r="U41" s="94">
        <v>285.62700000000001</v>
      </c>
      <c r="V41" s="94">
        <v>668.56700000000001</v>
      </c>
      <c r="W41" s="94">
        <v>588.00400000000002</v>
      </c>
      <c r="X41" s="195">
        <v>549.10199999999998</v>
      </c>
      <c r="Y41" s="94">
        <v>425.47899999999998</v>
      </c>
      <c r="Z41" s="195">
        <v>374.76799999999997</v>
      </c>
      <c r="AA41" s="89"/>
      <c r="AB41" s="89"/>
      <c r="AC41" s="89"/>
      <c r="AD41" s="89"/>
    </row>
    <row r="42" spans="1:30" s="101" customFormat="1" ht="13.5" x14ac:dyDescent="0.2">
      <c r="A42" s="99" t="s">
        <v>140</v>
      </c>
      <c r="B42" s="99" t="s">
        <v>305</v>
      </c>
      <c r="C42" s="87" t="s">
        <v>141</v>
      </c>
      <c r="D42" s="88">
        <v>1207.5630000000001</v>
      </c>
      <c r="E42" s="88">
        <v>1810.567</v>
      </c>
      <c r="F42" s="88">
        <v>1582.797</v>
      </c>
      <c r="G42" s="88">
        <v>2315.634</v>
      </c>
      <c r="H42" s="88">
        <v>1903.7950000000001</v>
      </c>
      <c r="I42" s="88">
        <v>2254.4430000000002</v>
      </c>
      <c r="J42" s="88">
        <v>2315.9690000000001</v>
      </c>
      <c r="K42" s="88">
        <v>4038.1000000000004</v>
      </c>
      <c r="L42" s="88">
        <v>1359.4259999999999</v>
      </c>
      <c r="M42" s="88">
        <v>1887.211</v>
      </c>
      <c r="N42" s="88">
        <v>982.72</v>
      </c>
      <c r="O42" s="88">
        <f t="shared" ref="O42" si="9">O44+O45+O46</f>
        <v>939.38400000000001</v>
      </c>
      <c r="P42" s="88">
        <v>1239.0720000000001</v>
      </c>
      <c r="Q42" s="88">
        <v>1198.7190000000001</v>
      </c>
      <c r="R42" s="88">
        <v>1539.68</v>
      </c>
      <c r="S42" s="88">
        <v>1539.915</v>
      </c>
      <c r="T42" s="88">
        <v>1539.08</v>
      </c>
      <c r="U42" s="88">
        <v>2578.7730000000001</v>
      </c>
      <c r="V42" s="88">
        <v>4694.8989999999994</v>
      </c>
      <c r="W42" s="88">
        <v>3011.326</v>
      </c>
      <c r="X42" s="194">
        <v>3411.279</v>
      </c>
      <c r="Y42" s="88">
        <v>3256.8780000000002</v>
      </c>
      <c r="Z42" s="194">
        <v>2716.0790000000002</v>
      </c>
      <c r="AA42" s="89"/>
      <c r="AB42" s="89"/>
      <c r="AC42" s="89"/>
      <c r="AD42" s="89"/>
    </row>
    <row r="43" spans="1:30" ht="13.5" x14ac:dyDescent="0.25">
      <c r="A43" s="103" t="s">
        <v>142</v>
      </c>
      <c r="B43" s="103" t="s">
        <v>306</v>
      </c>
      <c r="C43" s="104"/>
      <c r="D43" s="94">
        <v>281.93200000000002</v>
      </c>
      <c r="E43" s="94">
        <v>294.39299999999997</v>
      </c>
      <c r="F43" s="94">
        <v>650.44400000000007</v>
      </c>
      <c r="G43" s="94">
        <v>793.44200000000012</v>
      </c>
      <c r="H43" s="93">
        <v>805.40599999999972</v>
      </c>
      <c r="I43" s="93">
        <v>808.67399999999975</v>
      </c>
      <c r="J43" s="94">
        <v>1194.6710000000003</v>
      </c>
      <c r="K43" s="94">
        <v>2986.181</v>
      </c>
      <c r="L43" s="94">
        <v>787.80299999999988</v>
      </c>
      <c r="M43" s="94">
        <v>1148.5540000000001</v>
      </c>
      <c r="N43" s="94">
        <v>661.40300000000002</v>
      </c>
      <c r="O43" s="94">
        <v>346.04300000000001</v>
      </c>
      <c r="P43" s="94">
        <v>1009.861</v>
      </c>
      <c r="Q43" s="94">
        <v>298.27499999999998</v>
      </c>
      <c r="R43" s="94">
        <v>944.75599999999997</v>
      </c>
      <c r="S43" s="94">
        <v>1098.1199999999999</v>
      </c>
      <c r="T43" s="94">
        <v>1196.1469999999999</v>
      </c>
      <c r="U43" s="94">
        <v>1471.38</v>
      </c>
      <c r="V43" s="94">
        <v>3555.7550000000001</v>
      </c>
      <c r="W43" s="94">
        <v>2066.732</v>
      </c>
      <c r="X43" s="195">
        <v>2324.5989999999997</v>
      </c>
      <c r="Y43" s="94">
        <v>2277.8989999999999</v>
      </c>
      <c r="Z43" s="195">
        <v>1663.5170000000001</v>
      </c>
      <c r="AA43" s="89"/>
      <c r="AB43" s="89"/>
      <c r="AC43" s="89"/>
      <c r="AD43" s="89"/>
    </row>
    <row r="44" spans="1:30" ht="13.5" x14ac:dyDescent="0.2">
      <c r="A44" s="96" t="s">
        <v>143</v>
      </c>
      <c r="B44" s="96" t="s">
        <v>307</v>
      </c>
      <c r="C44" s="92" t="s">
        <v>144</v>
      </c>
      <c r="D44" s="94">
        <v>0</v>
      </c>
      <c r="E44" s="94">
        <v>0</v>
      </c>
      <c r="F44" s="94">
        <v>0</v>
      </c>
      <c r="G44" s="94">
        <v>0</v>
      </c>
      <c r="H44" s="93">
        <v>0</v>
      </c>
      <c r="I44" s="93">
        <v>0</v>
      </c>
      <c r="J44" s="94">
        <v>0</v>
      </c>
      <c r="K44" s="94">
        <v>0</v>
      </c>
      <c r="L44" s="94">
        <v>0</v>
      </c>
      <c r="M44" s="94"/>
      <c r="N44" s="94">
        <v>0</v>
      </c>
      <c r="O44" s="94">
        <v>0</v>
      </c>
      <c r="P44" s="94">
        <v>0</v>
      </c>
      <c r="Q44" s="94">
        <v>0</v>
      </c>
      <c r="R44" s="94">
        <v>0</v>
      </c>
      <c r="S44" s="94">
        <v>0</v>
      </c>
      <c r="T44" s="94">
        <v>0</v>
      </c>
      <c r="U44" s="94">
        <v>0</v>
      </c>
      <c r="V44" s="94">
        <v>0</v>
      </c>
      <c r="W44" s="94"/>
      <c r="X44" s="195"/>
      <c r="Y44" s="94"/>
      <c r="Z44" s="195"/>
      <c r="AA44" s="89"/>
      <c r="AB44" s="89"/>
      <c r="AC44" s="89"/>
      <c r="AD44" s="89"/>
    </row>
    <row r="45" spans="1:30" ht="13.5" x14ac:dyDescent="0.2">
      <c r="A45" s="91" t="s">
        <v>145</v>
      </c>
      <c r="B45" s="91" t="s">
        <v>308</v>
      </c>
      <c r="C45" s="92" t="s">
        <v>146</v>
      </c>
      <c r="D45" s="93">
        <v>1045.3030000000001</v>
      </c>
      <c r="E45" s="93">
        <v>1180.0239999999999</v>
      </c>
      <c r="F45" s="94">
        <v>946.428</v>
      </c>
      <c r="G45" s="94">
        <v>1434.76</v>
      </c>
      <c r="H45" s="93">
        <v>1125.0530000000001</v>
      </c>
      <c r="I45" s="93">
        <v>1269.18</v>
      </c>
      <c r="J45" s="94">
        <v>1353.962</v>
      </c>
      <c r="K45" s="94">
        <v>2122.319</v>
      </c>
      <c r="L45" s="94">
        <v>830.947</v>
      </c>
      <c r="M45" s="94">
        <v>1844.2180000000001</v>
      </c>
      <c r="N45" s="94">
        <v>679.72900000000004</v>
      </c>
      <c r="O45" s="94">
        <v>905.57100000000003</v>
      </c>
      <c r="P45" s="94">
        <v>617.70000000000005</v>
      </c>
      <c r="Q45" s="94">
        <v>1092.1320000000001</v>
      </c>
      <c r="R45" s="94">
        <v>772.88400000000001</v>
      </c>
      <c r="S45" s="94">
        <v>931.43799999999999</v>
      </c>
      <c r="T45" s="94">
        <v>948.44299999999998</v>
      </c>
      <c r="U45" s="94">
        <v>1771.652</v>
      </c>
      <c r="V45" s="94">
        <v>4177.6499999999996</v>
      </c>
      <c r="W45" s="94">
        <v>2807.1529999999998</v>
      </c>
      <c r="X45" s="195">
        <v>3094.2950000000001</v>
      </c>
      <c r="Y45" s="94">
        <v>2990.2910000000002</v>
      </c>
      <c r="Z45" s="195">
        <v>2444.5660000000003</v>
      </c>
      <c r="AA45" s="89"/>
      <c r="AB45" s="89"/>
      <c r="AC45" s="89"/>
      <c r="AD45" s="89"/>
    </row>
    <row r="46" spans="1:30" ht="13.5" x14ac:dyDescent="0.2">
      <c r="A46" s="105" t="s">
        <v>147</v>
      </c>
      <c r="B46" s="105" t="s">
        <v>309</v>
      </c>
      <c r="C46" s="106" t="s">
        <v>148</v>
      </c>
      <c r="D46" s="94">
        <v>162.26000000000002</v>
      </c>
      <c r="E46" s="94">
        <v>630.54300000000001</v>
      </c>
      <c r="F46" s="94">
        <v>636.36900000000003</v>
      </c>
      <c r="G46" s="94">
        <v>880.87399999999991</v>
      </c>
      <c r="H46" s="93">
        <v>778.74200000000008</v>
      </c>
      <c r="I46" s="93">
        <v>985.26300000000003</v>
      </c>
      <c r="J46" s="94">
        <v>962.00699999999995</v>
      </c>
      <c r="K46" s="94">
        <v>1915.7810000000002</v>
      </c>
      <c r="L46" s="94">
        <v>528.47899999999993</v>
      </c>
      <c r="M46" s="94">
        <v>42.993000000000002</v>
      </c>
      <c r="N46" s="94">
        <v>302.99099999999999</v>
      </c>
      <c r="O46" s="94">
        <v>33.813000000000002</v>
      </c>
      <c r="P46" s="94">
        <v>621.37199999999996</v>
      </c>
      <c r="Q46" s="94">
        <v>106.587</v>
      </c>
      <c r="R46" s="94">
        <v>766.79600000000005</v>
      </c>
      <c r="S46" s="94">
        <v>608.47699999999998</v>
      </c>
      <c r="T46" s="94">
        <v>590.63699999999994</v>
      </c>
      <c r="U46" s="94">
        <v>807.12099999999998</v>
      </c>
      <c r="V46" s="94">
        <v>517.24900000000002</v>
      </c>
      <c r="W46" s="94">
        <v>204.173</v>
      </c>
      <c r="X46" s="195">
        <v>316.98399999999998</v>
      </c>
      <c r="Y46" s="94">
        <v>266.58699999999999</v>
      </c>
      <c r="Z46" s="195">
        <v>271.51300000000003</v>
      </c>
      <c r="AA46" s="89"/>
      <c r="AB46" s="89"/>
      <c r="AC46" s="89"/>
      <c r="AD46" s="89"/>
    </row>
    <row r="47" spans="1:30" ht="13.5" x14ac:dyDescent="0.2">
      <c r="A47" s="81" t="s">
        <v>149</v>
      </c>
      <c r="B47" s="81" t="s">
        <v>241</v>
      </c>
      <c r="C47" s="107" t="s">
        <v>150</v>
      </c>
      <c r="D47" s="108">
        <v>25374.615000000002</v>
      </c>
      <c r="E47" s="108">
        <v>28463.259000000002</v>
      </c>
      <c r="F47" s="108">
        <v>28736.951000000005</v>
      </c>
      <c r="G47" s="108">
        <v>29512.988999999998</v>
      </c>
      <c r="H47" s="108">
        <v>30103.038</v>
      </c>
      <c r="I47" s="108">
        <v>31441.087000000003</v>
      </c>
      <c r="J47" s="108">
        <v>33008.945</v>
      </c>
      <c r="K47" s="108">
        <v>36492.366999999998</v>
      </c>
      <c r="L47" s="108">
        <v>34571.602999999996</v>
      </c>
      <c r="M47" s="109">
        <v>34533.618999999999</v>
      </c>
      <c r="N47" s="108">
        <v>35065.466</v>
      </c>
      <c r="O47" s="108" t="e">
        <f t="shared" ref="O47:R47" si="10">O50+O53+O54+O57+O63+O66+O83+O87</f>
        <v>#REF!</v>
      </c>
      <c r="P47" s="108">
        <v>37500.789000000004</v>
      </c>
      <c r="Q47" s="108">
        <f t="shared" si="10"/>
        <v>37216.335000000006</v>
      </c>
      <c r="R47" s="108">
        <f t="shared" si="10"/>
        <v>38269.231999999996</v>
      </c>
      <c r="S47" s="108">
        <v>41804.907999999996</v>
      </c>
      <c r="T47" s="108">
        <v>45459.036999999997</v>
      </c>
      <c r="U47" s="108">
        <v>46429.531999999992</v>
      </c>
      <c r="V47" s="108">
        <v>58852.641999999993</v>
      </c>
      <c r="W47" s="108">
        <v>61680.468999999997</v>
      </c>
      <c r="X47" s="108">
        <v>64488.126000000004</v>
      </c>
      <c r="Y47" s="108">
        <v>65970.948000000004</v>
      </c>
      <c r="Z47" s="108">
        <v>67974.069000000003</v>
      </c>
      <c r="AA47" s="89"/>
      <c r="AB47" s="89"/>
      <c r="AC47" s="89"/>
      <c r="AD47" s="89"/>
    </row>
    <row r="48" spans="1:30" ht="13.5" x14ac:dyDescent="0.2">
      <c r="A48" s="84" t="s">
        <v>7</v>
      </c>
      <c r="B48" s="84" t="s">
        <v>240</v>
      </c>
      <c r="C48" s="110"/>
      <c r="D48" s="111">
        <v>0.36994339481305105</v>
      </c>
      <c r="E48" s="111">
        <v>0.44407564591215809</v>
      </c>
      <c r="F48" s="111">
        <v>0.4220252624044975</v>
      </c>
      <c r="G48" s="111">
        <v>0.4144245319418392</v>
      </c>
      <c r="H48" s="111">
        <v>0.40965531161403118</v>
      </c>
      <c r="I48" s="111">
        <v>0.42285189351144503</v>
      </c>
      <c r="J48" s="111">
        <v>0.43287095223218003</v>
      </c>
      <c r="K48" s="111">
        <v>0.45753750605047516</v>
      </c>
      <c r="L48" s="111">
        <v>0.42660778049373366</v>
      </c>
      <c r="M48" s="111">
        <v>41.11566750428431</v>
      </c>
      <c r="N48" s="111">
        <v>0.41489243496027811</v>
      </c>
      <c r="O48" s="111" t="e">
        <f>O47/O98</f>
        <v>#REF!</v>
      </c>
      <c r="P48" s="111">
        <v>0.41797132556348798</v>
      </c>
      <c r="Q48" s="111">
        <f>Q47/Q98</f>
        <v>0.38410774496817041</v>
      </c>
      <c r="R48" s="111">
        <f>R47/R98</f>
        <v>0.40523350246427048</v>
      </c>
      <c r="S48" s="111">
        <v>0.44735203875000668</v>
      </c>
      <c r="T48" s="111">
        <v>0.45348139485332795</v>
      </c>
      <c r="U48" s="111">
        <v>0.42300180741939342</v>
      </c>
      <c r="V48" s="111">
        <v>0.47920611203417357</v>
      </c>
      <c r="W48" s="111">
        <v>0.469306678763041</v>
      </c>
      <c r="X48" s="111">
        <v>0.45943598799917501</v>
      </c>
      <c r="Y48" s="111">
        <v>0.44891274548401899</v>
      </c>
      <c r="Z48" s="111">
        <v>0.445210656820893</v>
      </c>
      <c r="AA48" s="89"/>
      <c r="AB48" s="89"/>
      <c r="AC48" s="89"/>
      <c r="AD48" s="89"/>
    </row>
    <row r="49" spans="1:30" s="90" customFormat="1" ht="54" x14ac:dyDescent="0.25">
      <c r="A49" s="112" t="s">
        <v>151</v>
      </c>
      <c r="B49" s="112" t="s">
        <v>244</v>
      </c>
      <c r="C49" s="87" t="s">
        <v>238</v>
      </c>
      <c r="D49" s="88">
        <v>22480.924000000003</v>
      </c>
      <c r="E49" s="88">
        <v>24757.755000000001</v>
      </c>
      <c r="F49" s="88">
        <v>25711.588000000003</v>
      </c>
      <c r="G49" s="88">
        <v>26288.807999999997</v>
      </c>
      <c r="H49" s="88">
        <v>27273.931</v>
      </c>
      <c r="I49" s="88">
        <v>28500.035000000003</v>
      </c>
      <c r="J49" s="88">
        <v>29486.997000000003</v>
      </c>
      <c r="K49" s="88">
        <v>30731.399999999998</v>
      </c>
      <c r="L49" s="88">
        <v>31283.347999999998</v>
      </c>
      <c r="M49" s="88">
        <v>31272.935999999998</v>
      </c>
      <c r="N49" s="88">
        <v>31992.323</v>
      </c>
      <c r="O49" s="88">
        <f>O50+O53+O54+O57+O63+O66+O83</f>
        <v>32807.440000000002</v>
      </c>
      <c r="P49" s="88">
        <v>33800.137000000002</v>
      </c>
      <c r="Q49" s="88">
        <v>34823.244000000006</v>
      </c>
      <c r="R49" s="88">
        <v>34437.296999999999</v>
      </c>
      <c r="S49" s="88">
        <v>37759.837999999996</v>
      </c>
      <c r="T49" s="88">
        <v>41852.120999999999</v>
      </c>
      <c r="U49" s="88">
        <v>42245.456999999995</v>
      </c>
      <c r="V49" s="88">
        <v>52653.473999999995</v>
      </c>
      <c r="W49" s="88">
        <v>55674.489000000001</v>
      </c>
      <c r="X49" s="194">
        <v>57942.525000000001</v>
      </c>
      <c r="Y49" s="88">
        <v>60971.752999999997</v>
      </c>
      <c r="Z49" s="194">
        <v>63258.587</v>
      </c>
      <c r="AA49" s="89"/>
      <c r="AB49" s="89"/>
      <c r="AC49" s="89"/>
      <c r="AD49" s="89"/>
    </row>
    <row r="50" spans="1:30" s="101" customFormat="1" ht="13.5" x14ac:dyDescent="0.2">
      <c r="A50" s="113" t="s">
        <v>48</v>
      </c>
      <c r="B50" s="113" t="s">
        <v>245</v>
      </c>
      <c r="C50" s="114" t="s">
        <v>88</v>
      </c>
      <c r="D50" s="94">
        <v>5164.2740000000003</v>
      </c>
      <c r="E50" s="94">
        <v>5543.5029999999997</v>
      </c>
      <c r="F50" s="94">
        <v>5756.7960000000003</v>
      </c>
      <c r="G50" s="94">
        <v>5895.0870000000004</v>
      </c>
      <c r="H50" s="93">
        <v>6033.52</v>
      </c>
      <c r="I50" s="93">
        <v>6417.6589999999997</v>
      </c>
      <c r="J50" s="94">
        <v>6766.7759999999998</v>
      </c>
      <c r="K50" s="94">
        <v>7120.8119999999999</v>
      </c>
      <c r="L50" s="94">
        <v>7535.1229999999996</v>
      </c>
      <c r="M50" s="94">
        <v>7342.7070000000003</v>
      </c>
      <c r="N50" s="94">
        <v>7920.0810000000001</v>
      </c>
      <c r="O50" s="94">
        <f>8021.442+83.786</f>
        <v>8105.2280000000001</v>
      </c>
      <c r="P50" s="94">
        <v>8359.5329999999994</v>
      </c>
      <c r="Q50" s="94">
        <v>8900.0930000000008</v>
      </c>
      <c r="R50" s="94">
        <v>9682.6209999999992</v>
      </c>
      <c r="S50" s="94">
        <v>10570.465</v>
      </c>
      <c r="T50" s="94">
        <v>11354.377</v>
      </c>
      <c r="U50" s="94">
        <v>11672.097</v>
      </c>
      <c r="V50" s="94">
        <v>13514.562</v>
      </c>
      <c r="W50" s="94">
        <v>14257.599</v>
      </c>
      <c r="X50" s="195">
        <v>14714.190999999999</v>
      </c>
      <c r="Y50" s="94">
        <v>15284.812999999998</v>
      </c>
      <c r="Z50" s="195">
        <v>15741.883999999998</v>
      </c>
      <c r="AA50" s="89"/>
      <c r="AB50" s="89"/>
      <c r="AC50" s="89"/>
      <c r="AD50" s="89"/>
    </row>
    <row r="51" spans="1:30" s="101" customFormat="1" ht="13.5" x14ac:dyDescent="0.2">
      <c r="A51" s="91" t="s">
        <v>152</v>
      </c>
      <c r="B51" s="91" t="s">
        <v>246</v>
      </c>
      <c r="C51" s="47" t="s">
        <v>153</v>
      </c>
      <c r="D51" s="93">
        <v>3992.991</v>
      </c>
      <c r="E51" s="93">
        <v>4107.4579999999996</v>
      </c>
      <c r="F51" s="93">
        <v>4276.6540000000005</v>
      </c>
      <c r="G51" s="93">
        <v>4310.165</v>
      </c>
      <c r="H51" s="93">
        <v>4489.8230000000003</v>
      </c>
      <c r="I51" s="93">
        <v>4715.0469999999996</v>
      </c>
      <c r="J51" s="93">
        <v>4928.04</v>
      </c>
      <c r="K51" s="93">
        <v>5168.6679999999997</v>
      </c>
      <c r="L51" s="93">
        <v>5463.7849999999999</v>
      </c>
      <c r="M51" s="93">
        <v>5336.4309999999996</v>
      </c>
      <c r="N51" s="93">
        <v>5752.54</v>
      </c>
      <c r="O51" s="93">
        <f>5871.86+61.102</f>
        <v>5932.9619999999995</v>
      </c>
      <c r="P51" s="93">
        <v>6224.2669999999998</v>
      </c>
      <c r="Q51" s="93">
        <v>6498.8530000000001</v>
      </c>
      <c r="R51" s="93">
        <v>7056.1949999999997</v>
      </c>
      <c r="S51" s="93">
        <v>7741.0680000000002</v>
      </c>
      <c r="T51" s="93">
        <v>8146.95</v>
      </c>
      <c r="U51" s="93">
        <v>8537.7090000000007</v>
      </c>
      <c r="V51" s="93">
        <v>9783.4120000000003</v>
      </c>
      <c r="W51" s="93">
        <v>10359.266</v>
      </c>
      <c r="X51" s="196">
        <v>10700.261999999999</v>
      </c>
      <c r="Y51" s="93">
        <v>11090.967000000001</v>
      </c>
      <c r="Z51" s="196">
        <v>11414.602000000001</v>
      </c>
      <c r="AA51" s="89"/>
      <c r="AB51" s="89"/>
      <c r="AC51" s="89"/>
      <c r="AD51" s="89"/>
    </row>
    <row r="52" spans="1:30" s="101" customFormat="1" ht="13.5" x14ac:dyDescent="0.2">
      <c r="A52" s="91" t="s">
        <v>154</v>
      </c>
      <c r="B52" s="91" t="s">
        <v>247</v>
      </c>
      <c r="C52" s="47" t="s">
        <v>155</v>
      </c>
      <c r="D52" s="93">
        <v>1241.2829999999999</v>
      </c>
      <c r="E52" s="93">
        <v>1436.0450000000001</v>
      </c>
      <c r="F52" s="93">
        <v>1480.1420000000001</v>
      </c>
      <c r="G52" s="93">
        <v>1584.922</v>
      </c>
      <c r="H52" s="93">
        <v>1543.6969999999999</v>
      </c>
      <c r="I52" s="93">
        <v>1702.6120000000001</v>
      </c>
      <c r="J52" s="93">
        <v>1838.7360000000001</v>
      </c>
      <c r="K52" s="93">
        <v>1952.144</v>
      </c>
      <c r="L52" s="93">
        <v>2071.3380000000002</v>
      </c>
      <c r="M52" s="93">
        <v>2006.2760000000007</v>
      </c>
      <c r="N52" s="93">
        <v>2167.5410000000002</v>
      </c>
      <c r="O52" s="93">
        <f t="shared" ref="O52" si="11">O50-O51</f>
        <v>2172.2660000000005</v>
      </c>
      <c r="P52" s="93">
        <v>2135.2660000000001</v>
      </c>
      <c r="Q52" s="93">
        <v>2401.2400000000007</v>
      </c>
      <c r="R52" s="93">
        <v>2626.4259999999999</v>
      </c>
      <c r="S52" s="93">
        <v>2829.3969999999999</v>
      </c>
      <c r="T52" s="93">
        <v>3207.4270000000001</v>
      </c>
      <c r="U52" s="93">
        <v>3134.3879999999999</v>
      </c>
      <c r="V52" s="93">
        <v>3731.15</v>
      </c>
      <c r="W52" s="93">
        <v>3898.3330000000005</v>
      </c>
      <c r="X52" s="196">
        <v>4013.9290000000001</v>
      </c>
      <c r="Y52" s="93">
        <v>4193.8459999999977</v>
      </c>
      <c r="Z52" s="196">
        <v>4327.2819999999974</v>
      </c>
      <c r="AA52" s="89"/>
      <c r="AB52" s="89"/>
      <c r="AC52" s="89"/>
      <c r="AD52" s="89"/>
    </row>
    <row r="53" spans="1:30" s="101" customFormat="1" ht="13.5" x14ac:dyDescent="0.2">
      <c r="A53" s="113" t="s">
        <v>156</v>
      </c>
      <c r="B53" s="113" t="s">
        <v>248</v>
      </c>
      <c r="C53" s="114" t="s">
        <v>28</v>
      </c>
      <c r="D53" s="94">
        <v>3328.5880000000002</v>
      </c>
      <c r="E53" s="94">
        <v>3917.29</v>
      </c>
      <c r="F53" s="94">
        <v>3996.7779999999998</v>
      </c>
      <c r="G53" s="94">
        <v>4136.558</v>
      </c>
      <c r="H53" s="93">
        <v>4213.0330000000004</v>
      </c>
      <c r="I53" s="93">
        <v>4210.4369999999999</v>
      </c>
      <c r="J53" s="94">
        <v>4380.6530000000002</v>
      </c>
      <c r="K53" s="94">
        <v>4736.7370000000001</v>
      </c>
      <c r="L53" s="94">
        <v>4529.8209999999999</v>
      </c>
      <c r="M53" s="94">
        <v>4717.0619999999999</v>
      </c>
      <c r="N53" s="94">
        <v>4851.5540000000001</v>
      </c>
      <c r="O53" s="94">
        <f>4895.969-8</f>
        <v>4887.9690000000001</v>
      </c>
      <c r="P53" s="94">
        <v>4977.4350000000004</v>
      </c>
      <c r="Q53" s="94">
        <v>5429.8950000000004</v>
      </c>
      <c r="R53" s="94">
        <v>5098.1419999999998</v>
      </c>
      <c r="S53" s="94">
        <v>5161.0690000000004</v>
      </c>
      <c r="T53" s="94">
        <v>5730.7340000000004</v>
      </c>
      <c r="U53" s="94">
        <v>6519.3090000000002</v>
      </c>
      <c r="V53" s="94">
        <v>6881.2169999999996</v>
      </c>
      <c r="W53" s="94">
        <v>8105.7349999999997</v>
      </c>
      <c r="X53" s="195">
        <v>7953.5619999999999</v>
      </c>
      <c r="Y53" s="94">
        <v>8305.7199999999993</v>
      </c>
      <c r="Z53" s="195">
        <v>8425.31</v>
      </c>
      <c r="AA53" s="89"/>
      <c r="AB53" s="89"/>
      <c r="AC53" s="89"/>
      <c r="AD53" s="89"/>
    </row>
    <row r="54" spans="1:30" s="101" customFormat="1" ht="13.5" x14ac:dyDescent="0.2">
      <c r="A54" s="103" t="s">
        <v>157</v>
      </c>
      <c r="B54" s="103" t="s">
        <v>249</v>
      </c>
      <c r="C54" s="114" t="s">
        <v>158</v>
      </c>
      <c r="D54" s="94">
        <v>80.391000000000005</v>
      </c>
      <c r="E54" s="94">
        <v>75.658000000000001</v>
      </c>
      <c r="F54" s="94">
        <v>94.039999999999992</v>
      </c>
      <c r="G54" s="94">
        <v>102.44500000000001</v>
      </c>
      <c r="H54" s="93">
        <v>97.396999999999991</v>
      </c>
      <c r="I54" s="93">
        <v>114.928</v>
      </c>
      <c r="J54" s="94">
        <v>109.471</v>
      </c>
      <c r="K54" s="94">
        <v>102.72799999999999</v>
      </c>
      <c r="L54" s="94">
        <v>129.87099999999998</v>
      </c>
      <c r="M54" s="94">
        <v>49.786000000000001</v>
      </c>
      <c r="N54" s="94">
        <v>87.194000000000003</v>
      </c>
      <c r="O54" s="94">
        <f t="shared" ref="O54" si="12">O55+O56</f>
        <v>90.834000000000003</v>
      </c>
      <c r="P54" s="94">
        <v>150.05600000000001</v>
      </c>
      <c r="Q54" s="94">
        <v>67.528000000000006</v>
      </c>
      <c r="R54" s="94">
        <v>158.70400000000001</v>
      </c>
      <c r="S54" s="94">
        <v>157.93</v>
      </c>
      <c r="T54" s="94">
        <v>173.91699999999997</v>
      </c>
      <c r="U54" s="94">
        <v>135.232</v>
      </c>
      <c r="V54" s="94">
        <v>110.554</v>
      </c>
      <c r="W54" s="94">
        <v>151.18899999999999</v>
      </c>
      <c r="X54" s="195">
        <v>149.09100000000001</v>
      </c>
      <c r="Y54" s="94">
        <v>150.065</v>
      </c>
      <c r="Z54" s="195">
        <v>156.065</v>
      </c>
      <c r="AA54" s="89"/>
      <c r="AB54" s="89"/>
      <c r="AC54" s="89"/>
      <c r="AD54" s="89"/>
    </row>
    <row r="55" spans="1:30" ht="13.5" x14ac:dyDescent="0.2">
      <c r="A55" s="115" t="s">
        <v>159</v>
      </c>
      <c r="B55" s="115" t="s">
        <v>250</v>
      </c>
      <c r="C55" s="92" t="s">
        <v>160</v>
      </c>
      <c r="D55" s="94">
        <v>61.139000000000003</v>
      </c>
      <c r="E55" s="94">
        <v>66.900999999999996</v>
      </c>
      <c r="F55" s="94">
        <v>72.16</v>
      </c>
      <c r="G55" s="94">
        <v>75.992000000000004</v>
      </c>
      <c r="H55" s="93">
        <v>88.078999999999994</v>
      </c>
      <c r="I55" s="93">
        <v>92.152000000000001</v>
      </c>
      <c r="J55" s="94">
        <v>79.536000000000001</v>
      </c>
      <c r="K55" s="94">
        <v>101.86499999999999</v>
      </c>
      <c r="L55" s="94">
        <v>107.267</v>
      </c>
      <c r="M55" s="94">
        <v>49.786000000000001</v>
      </c>
      <c r="N55" s="94">
        <v>62.186999999999998</v>
      </c>
      <c r="O55" s="94">
        <v>90.834000000000003</v>
      </c>
      <c r="P55" s="94">
        <v>124.069</v>
      </c>
      <c r="Q55" s="94">
        <v>67.528000000000006</v>
      </c>
      <c r="R55" s="94">
        <v>134.542</v>
      </c>
      <c r="S55" s="94">
        <v>134.59700000000001</v>
      </c>
      <c r="T55" s="94">
        <v>151.75299999999999</v>
      </c>
      <c r="U55" s="94">
        <v>125.767</v>
      </c>
      <c r="V55" s="94">
        <v>102.146</v>
      </c>
      <c r="W55" s="94">
        <v>151.18899999999999</v>
      </c>
      <c r="X55" s="195">
        <v>149.09100000000001</v>
      </c>
      <c r="Y55" s="94">
        <v>150.065</v>
      </c>
      <c r="Z55" s="195">
        <v>156.065</v>
      </c>
      <c r="AA55" s="89"/>
      <c r="AB55" s="89"/>
      <c r="AC55" s="89"/>
      <c r="AD55" s="89"/>
    </row>
    <row r="56" spans="1:30" ht="13.5" x14ac:dyDescent="0.2">
      <c r="A56" s="115" t="s">
        <v>161</v>
      </c>
      <c r="B56" s="115" t="s">
        <v>251</v>
      </c>
      <c r="C56" s="92" t="s">
        <v>108</v>
      </c>
      <c r="D56" s="94">
        <v>19.251999999999999</v>
      </c>
      <c r="E56" s="98">
        <v>8.7569999999999997</v>
      </c>
      <c r="F56" s="98">
        <v>21.88</v>
      </c>
      <c r="G56" s="98">
        <v>26.452999999999999</v>
      </c>
      <c r="H56" s="97">
        <v>9.3179999999999996</v>
      </c>
      <c r="I56" s="93">
        <v>22.776</v>
      </c>
      <c r="J56" s="94">
        <v>29.934999999999999</v>
      </c>
      <c r="K56" s="94">
        <v>0.86299999999999999</v>
      </c>
      <c r="L56" s="94">
        <v>22.603999999999999</v>
      </c>
      <c r="M56" s="94">
        <v>0</v>
      </c>
      <c r="N56" s="94">
        <v>25.007000000000001</v>
      </c>
      <c r="O56" s="94">
        <v>0</v>
      </c>
      <c r="P56" s="94">
        <v>25.986999999999998</v>
      </c>
      <c r="Q56" s="94">
        <v>0</v>
      </c>
      <c r="R56" s="94">
        <v>24.161999999999999</v>
      </c>
      <c r="S56" s="94">
        <v>23.332999999999998</v>
      </c>
      <c r="T56" s="94">
        <v>22.164000000000001</v>
      </c>
      <c r="U56" s="94">
        <v>9.4649999999999999</v>
      </c>
      <c r="V56" s="94">
        <v>8.4079999999999995</v>
      </c>
      <c r="W56" s="94">
        <v>0</v>
      </c>
      <c r="X56" s="195">
        <v>0</v>
      </c>
      <c r="Y56" s="94">
        <v>0</v>
      </c>
      <c r="Z56" s="195">
        <v>0</v>
      </c>
      <c r="AA56" s="89"/>
      <c r="AB56" s="89"/>
      <c r="AC56" s="89"/>
      <c r="AD56" s="89"/>
    </row>
    <row r="57" spans="1:30" s="101" customFormat="1" ht="13.5" x14ac:dyDescent="0.2">
      <c r="A57" s="103" t="s">
        <v>162</v>
      </c>
      <c r="B57" s="103" t="s">
        <v>252</v>
      </c>
      <c r="C57" s="114" t="s">
        <v>163</v>
      </c>
      <c r="D57" s="94">
        <v>919.86900000000003</v>
      </c>
      <c r="E57" s="98">
        <v>877.72799999999995</v>
      </c>
      <c r="F57" s="98">
        <v>782.77</v>
      </c>
      <c r="G57" s="98">
        <v>878.18899999999996</v>
      </c>
      <c r="H57" s="97">
        <v>892.34199999999998</v>
      </c>
      <c r="I57" s="93">
        <v>1079.5999999999999</v>
      </c>
      <c r="J57" s="94">
        <v>1066.82</v>
      </c>
      <c r="K57" s="94">
        <v>949.99</v>
      </c>
      <c r="L57" s="94">
        <v>881.04300000000001</v>
      </c>
      <c r="M57" s="94">
        <v>479.62900000000002</v>
      </c>
      <c r="N57" s="94">
        <v>975.63099999999997</v>
      </c>
      <c r="O57" s="94">
        <v>394.23599999999999</v>
      </c>
      <c r="P57" s="94">
        <v>1048.04</v>
      </c>
      <c r="Q57" s="94">
        <v>454.98899999999998</v>
      </c>
      <c r="R57" s="94">
        <v>928.1</v>
      </c>
      <c r="S57" s="94">
        <v>1240.3530000000001</v>
      </c>
      <c r="T57" s="94">
        <v>1369.152</v>
      </c>
      <c r="U57" s="94">
        <v>1196.4079999999999</v>
      </c>
      <c r="V57" s="94">
        <v>4078.3989999999999</v>
      </c>
      <c r="W57" s="94">
        <v>1916.2269999999999</v>
      </c>
      <c r="X57" s="195">
        <v>1316.5159999999998</v>
      </c>
      <c r="Y57" s="94">
        <v>1169.3699999999999</v>
      </c>
      <c r="Z57" s="195">
        <v>1178.819</v>
      </c>
      <c r="AA57" s="89"/>
      <c r="AB57" s="89"/>
      <c r="AC57" s="89"/>
      <c r="AD57" s="89"/>
    </row>
    <row r="58" spans="1:30" s="101" customFormat="1" ht="13.5" x14ac:dyDescent="0.25">
      <c r="A58" s="91" t="s">
        <v>164</v>
      </c>
      <c r="B58" s="91" t="s">
        <v>253</v>
      </c>
      <c r="C58" s="102"/>
      <c r="D58" s="94">
        <v>325.99700000000001</v>
      </c>
      <c r="E58" s="98">
        <v>210.51199999999997</v>
      </c>
      <c r="F58" s="98">
        <v>196.977</v>
      </c>
      <c r="G58" s="98">
        <v>151.489</v>
      </c>
      <c r="H58" s="97">
        <v>120.155</v>
      </c>
      <c r="I58" s="93">
        <v>138.03700000000001</v>
      </c>
      <c r="J58" s="94">
        <v>91.73</v>
      </c>
      <c r="K58" s="94">
        <v>68.584999999999994</v>
      </c>
      <c r="L58" s="94">
        <v>57.859000000000002</v>
      </c>
      <c r="M58" s="94">
        <v>181.21299999999999</v>
      </c>
      <c r="N58" s="94">
        <v>92.421000000000006</v>
      </c>
      <c r="O58" s="94">
        <v>128.53200000000001</v>
      </c>
      <c r="P58" s="94">
        <v>89.744088000000005</v>
      </c>
      <c r="Q58" s="94">
        <v>159.285</v>
      </c>
      <c r="R58" s="94">
        <v>126.425</v>
      </c>
      <c r="S58" s="94">
        <v>121.456</v>
      </c>
      <c r="T58" s="94">
        <v>108.738</v>
      </c>
      <c r="U58" s="94">
        <v>169.26400000000001</v>
      </c>
      <c r="V58" s="94">
        <v>143.57499999999999</v>
      </c>
      <c r="W58" s="94">
        <v>209.66399999999999</v>
      </c>
      <c r="X58" s="195">
        <v>211.47900000000001</v>
      </c>
      <c r="Y58" s="94">
        <v>266.07099999999997</v>
      </c>
      <c r="Z58" s="195">
        <v>264.185</v>
      </c>
      <c r="AA58" s="89"/>
      <c r="AB58" s="89"/>
      <c r="AC58" s="89"/>
      <c r="AD58" s="89"/>
    </row>
    <row r="59" spans="1:30" s="101" customFormat="1" ht="13.5" x14ac:dyDescent="0.25">
      <c r="A59" s="91" t="s">
        <v>165</v>
      </c>
      <c r="B59" s="91" t="s">
        <v>254</v>
      </c>
      <c r="C59" s="102"/>
      <c r="D59" s="94">
        <v>385.93099999999993</v>
      </c>
      <c r="E59" s="98">
        <v>233.392</v>
      </c>
      <c r="F59" s="98">
        <v>309.87900000000002</v>
      </c>
      <c r="G59" s="98">
        <v>240.35299999999989</v>
      </c>
      <c r="H59" s="97">
        <v>237.51200000000003</v>
      </c>
      <c r="I59" s="93">
        <v>227.62699999999998</v>
      </c>
      <c r="J59" s="94">
        <v>238.87999999999997</v>
      </c>
      <c r="K59" s="94">
        <v>261.46000000000004</v>
      </c>
      <c r="L59" s="94">
        <v>242.32099999999997</v>
      </c>
      <c r="M59" s="94">
        <v>150.87100000000001</v>
      </c>
      <c r="N59" s="94">
        <v>187.64400000000001</v>
      </c>
      <c r="O59" s="94">
        <v>167.92099999999999</v>
      </c>
      <c r="P59" s="94">
        <v>202.05788999999999</v>
      </c>
      <c r="Q59" s="94">
        <v>178.64099999999999</v>
      </c>
      <c r="R59" s="94">
        <v>235.51500000000001</v>
      </c>
      <c r="S59" s="94">
        <v>266.12200000000001</v>
      </c>
      <c r="T59" s="94">
        <v>287.52800000000002</v>
      </c>
      <c r="U59" s="94">
        <v>322.75900000000001</v>
      </c>
      <c r="V59" s="94">
        <v>329.286</v>
      </c>
      <c r="W59" s="94">
        <v>325.36700000000002</v>
      </c>
      <c r="X59" s="195">
        <v>380.80899999999997</v>
      </c>
      <c r="Y59" s="94">
        <v>391.714</v>
      </c>
      <c r="Z59" s="195">
        <v>403.04900000000004</v>
      </c>
      <c r="AA59" s="89"/>
      <c r="AB59" s="89"/>
      <c r="AC59" s="89"/>
      <c r="AD59" s="89"/>
    </row>
    <row r="60" spans="1:30" s="101" customFormat="1" ht="13.5" x14ac:dyDescent="0.25">
      <c r="A60" s="91" t="s">
        <v>166</v>
      </c>
      <c r="B60" s="91" t="s">
        <v>255</v>
      </c>
      <c r="C60" s="102"/>
      <c r="D60" s="94">
        <v>215.26200000000003</v>
      </c>
      <c r="E60" s="98">
        <v>45.002999999999986</v>
      </c>
      <c r="F60" s="98">
        <v>109.405</v>
      </c>
      <c r="G60" s="98">
        <v>32.588000000000022</v>
      </c>
      <c r="H60" s="97">
        <v>16.189999999999969</v>
      </c>
      <c r="I60" s="93">
        <v>7.4410000000000593</v>
      </c>
      <c r="J60" s="93">
        <v>67.549000000000007</v>
      </c>
      <c r="K60" s="93">
        <v>8.5370000000000061</v>
      </c>
      <c r="L60" s="93">
        <v>9.6329999999999991</v>
      </c>
      <c r="M60" s="93">
        <v>8.8710000000000004</v>
      </c>
      <c r="N60" s="93">
        <v>9.0510000000000002</v>
      </c>
      <c r="O60" s="93">
        <v>8.6210000000000004</v>
      </c>
      <c r="P60" s="93">
        <v>9.0152359999999998</v>
      </c>
      <c r="Q60" s="93">
        <v>8.5410000000000004</v>
      </c>
      <c r="R60" s="93">
        <v>10.593</v>
      </c>
      <c r="S60" s="93">
        <v>11.407999999999999</v>
      </c>
      <c r="T60" s="93">
        <v>0</v>
      </c>
      <c r="U60" s="93">
        <v>0</v>
      </c>
      <c r="V60" s="93">
        <v>0.88</v>
      </c>
      <c r="W60" s="93">
        <v>16.367000000000001</v>
      </c>
      <c r="X60" s="196">
        <v>17.908999999999999</v>
      </c>
      <c r="Y60" s="93">
        <v>18.614000000000001</v>
      </c>
      <c r="Z60" s="196">
        <v>19.048999999999999</v>
      </c>
      <c r="AA60" s="89"/>
      <c r="AB60" s="89"/>
      <c r="AC60" s="89"/>
      <c r="AD60" s="89"/>
    </row>
    <row r="61" spans="1:30" s="101" customFormat="1" ht="13.5" x14ac:dyDescent="0.25">
      <c r="A61" s="91" t="s">
        <v>167</v>
      </c>
      <c r="B61" s="91" t="s">
        <v>256</v>
      </c>
      <c r="C61" s="102"/>
      <c r="D61" s="94">
        <v>165.25700000000001</v>
      </c>
      <c r="E61" s="98">
        <v>182.41499999999999</v>
      </c>
      <c r="F61" s="98">
        <v>193.84299999999999</v>
      </c>
      <c r="G61" s="98">
        <v>200.131</v>
      </c>
      <c r="H61" s="97">
        <v>214.19</v>
      </c>
      <c r="I61" s="93">
        <v>214.18800000000002</v>
      </c>
      <c r="J61" s="94">
        <v>163.78100000000001</v>
      </c>
      <c r="K61" s="94">
        <v>246.755</v>
      </c>
      <c r="L61" s="94">
        <v>228.69</v>
      </c>
      <c r="M61" s="94">
        <v>141</v>
      </c>
      <c r="N61" s="94">
        <v>169.77699999999999</v>
      </c>
      <c r="O61" s="94">
        <v>158.30000000000001</v>
      </c>
      <c r="P61" s="94">
        <v>185.22223500000001</v>
      </c>
      <c r="Q61" s="94">
        <v>164.1</v>
      </c>
      <c r="R61" s="94">
        <v>217.41900000000001</v>
      </c>
      <c r="S61" s="94">
        <v>246.37199999999999</v>
      </c>
      <c r="T61" s="94">
        <v>270.548</v>
      </c>
      <c r="U61" s="94">
        <v>310.07600000000002</v>
      </c>
      <c r="V61" s="94">
        <v>321.911</v>
      </c>
      <c r="W61" s="94">
        <v>303</v>
      </c>
      <c r="X61" s="195">
        <v>356.9</v>
      </c>
      <c r="Y61" s="94">
        <v>367.1</v>
      </c>
      <c r="Z61" s="195">
        <v>379.1</v>
      </c>
      <c r="AA61" s="89"/>
      <c r="AB61" s="89"/>
      <c r="AC61" s="89"/>
      <c r="AD61" s="89"/>
    </row>
    <row r="62" spans="1:30" s="101" customFormat="1" ht="13.5" x14ac:dyDescent="0.25">
      <c r="A62" s="91" t="s">
        <v>168</v>
      </c>
      <c r="B62" s="91" t="s">
        <v>257</v>
      </c>
      <c r="C62" s="102"/>
      <c r="D62" s="94">
        <v>207.94100000000014</v>
      </c>
      <c r="E62" s="94">
        <v>433.82400000000001</v>
      </c>
      <c r="F62" s="94">
        <v>275.91399999999999</v>
      </c>
      <c r="G62" s="94">
        <v>486.34700000000004</v>
      </c>
      <c r="H62" s="93">
        <v>534.67499999999995</v>
      </c>
      <c r="I62" s="93">
        <v>713.93599999999992</v>
      </c>
      <c r="J62" s="94">
        <v>736.20999999999992</v>
      </c>
      <c r="K62" s="94">
        <v>619.94499999999994</v>
      </c>
      <c r="L62" s="94">
        <v>580.86300000000006</v>
      </c>
      <c r="M62" s="94">
        <v>147.54500000000004</v>
      </c>
      <c r="N62" s="94">
        <v>695.56599999999992</v>
      </c>
      <c r="O62" s="94">
        <f>O57-O58-O59</f>
        <v>97.782999999999959</v>
      </c>
      <c r="P62" s="94">
        <v>756.238022</v>
      </c>
      <c r="Q62" s="94">
        <v>117.06299999999996</v>
      </c>
      <c r="R62" s="94">
        <v>566.16000000000008</v>
      </c>
      <c r="S62" s="94">
        <v>852.77500000000009</v>
      </c>
      <c r="T62" s="94">
        <v>972.88599999999997</v>
      </c>
      <c r="U62" s="94">
        <v>704.38499999999976</v>
      </c>
      <c r="V62" s="94">
        <v>3605.538</v>
      </c>
      <c r="W62" s="94">
        <v>1381.1959999999999</v>
      </c>
      <c r="X62" s="195">
        <v>724.22799999999984</v>
      </c>
      <c r="Y62" s="94">
        <v>511.58499999999998</v>
      </c>
      <c r="Z62" s="195">
        <v>511.58499999999998</v>
      </c>
      <c r="AA62" s="89"/>
      <c r="AB62" s="89"/>
      <c r="AC62" s="89"/>
      <c r="AD62" s="89"/>
    </row>
    <row r="63" spans="1:30" s="101" customFormat="1" ht="13.5" x14ac:dyDescent="0.2">
      <c r="A63" s="113" t="s">
        <v>169</v>
      </c>
      <c r="B63" s="113" t="s">
        <v>258</v>
      </c>
      <c r="C63" s="114" t="s">
        <v>136</v>
      </c>
      <c r="D63" s="94">
        <v>921.19399999999996</v>
      </c>
      <c r="E63" s="94">
        <v>933.64099999999996</v>
      </c>
      <c r="F63" s="98">
        <v>882.74199999999996</v>
      </c>
      <c r="G63" s="94">
        <v>1102.972</v>
      </c>
      <c r="H63" s="93">
        <v>1311.694</v>
      </c>
      <c r="I63" s="93">
        <v>1417.569</v>
      </c>
      <c r="J63" s="94">
        <v>1477.021</v>
      </c>
      <c r="K63" s="94">
        <v>1415.1089999999999</v>
      </c>
      <c r="L63" s="94">
        <v>1372.9639999999999</v>
      </c>
      <c r="M63" s="94">
        <v>1126.7070000000001</v>
      </c>
      <c r="N63" s="94">
        <v>1216.5039999999999</v>
      </c>
      <c r="O63" s="94">
        <f>O64+O65</f>
        <v>1135.847</v>
      </c>
      <c r="P63" s="94">
        <v>1207.231</v>
      </c>
      <c r="Q63" s="94">
        <v>1124.79</v>
      </c>
      <c r="R63" s="94">
        <v>1164.9349999999999</v>
      </c>
      <c r="S63" s="94">
        <v>1104.6210000000001</v>
      </c>
      <c r="T63" s="94">
        <v>1099.038</v>
      </c>
      <c r="U63" s="94">
        <v>1138.912</v>
      </c>
      <c r="V63" s="94">
        <v>1420.73</v>
      </c>
      <c r="W63" s="94">
        <v>1881.576</v>
      </c>
      <c r="X63" s="195">
        <v>2179.1310000000003</v>
      </c>
      <c r="Y63" s="94">
        <v>2421.7040000000002</v>
      </c>
      <c r="Z63" s="195">
        <v>2909.3620000000001</v>
      </c>
      <c r="AA63" s="89"/>
      <c r="AB63" s="89"/>
      <c r="AC63" s="89"/>
      <c r="AD63" s="89"/>
    </row>
    <row r="64" spans="1:30" s="101" customFormat="1" ht="13.5" x14ac:dyDescent="0.2">
      <c r="A64" s="115" t="s">
        <v>170</v>
      </c>
      <c r="B64" s="115" t="s">
        <v>259</v>
      </c>
      <c r="C64" s="92" t="s">
        <v>139</v>
      </c>
      <c r="D64" s="94">
        <v>921.19399999999996</v>
      </c>
      <c r="E64" s="94">
        <v>933.64099999999996</v>
      </c>
      <c r="F64" s="98">
        <v>882.74199999999996</v>
      </c>
      <c r="G64" s="94">
        <v>1102.972</v>
      </c>
      <c r="H64" s="93">
        <v>1311.694</v>
      </c>
      <c r="I64" s="93">
        <v>1417.569</v>
      </c>
      <c r="J64" s="94">
        <v>1477.021</v>
      </c>
      <c r="K64" s="94">
        <v>1415.1089999999999</v>
      </c>
      <c r="L64" s="94">
        <v>1372.9639999999999</v>
      </c>
      <c r="M64" s="94">
        <v>1126.7070000000001</v>
      </c>
      <c r="N64" s="94">
        <v>1216.5039999999999</v>
      </c>
      <c r="O64" s="94">
        <v>1135.847</v>
      </c>
      <c r="P64" s="94">
        <v>1207.231</v>
      </c>
      <c r="Q64" s="94">
        <v>1124.79</v>
      </c>
      <c r="R64" s="94">
        <v>1164.9349999999999</v>
      </c>
      <c r="S64" s="94">
        <v>1104.6210000000001</v>
      </c>
      <c r="T64" s="94">
        <v>1099.038</v>
      </c>
      <c r="U64" s="94">
        <v>1138.912</v>
      </c>
      <c r="V64" s="94">
        <v>1420.73</v>
      </c>
      <c r="W64" s="94">
        <v>1881.576</v>
      </c>
      <c r="X64" s="195">
        <v>2179.1310000000003</v>
      </c>
      <c r="Y64" s="94">
        <v>2421.7040000000002</v>
      </c>
      <c r="Z64" s="195">
        <v>2909.3620000000001</v>
      </c>
      <c r="AA64" s="89"/>
      <c r="AB64" s="89"/>
      <c r="AC64" s="89"/>
      <c r="AD64" s="89"/>
    </row>
    <row r="65" spans="1:30" s="101" customFormat="1" ht="13.5" x14ac:dyDescent="0.2">
      <c r="A65" s="115" t="s">
        <v>171</v>
      </c>
      <c r="B65" s="115" t="s">
        <v>260</v>
      </c>
      <c r="C65" s="92" t="s">
        <v>233</v>
      </c>
      <c r="D65" s="94">
        <v>0</v>
      </c>
      <c r="E65" s="94">
        <v>0</v>
      </c>
      <c r="F65" s="94">
        <v>0</v>
      </c>
      <c r="G65" s="94">
        <v>0</v>
      </c>
      <c r="H65" s="93">
        <v>0</v>
      </c>
      <c r="I65" s="93">
        <v>0</v>
      </c>
      <c r="J65" s="93">
        <v>0</v>
      </c>
      <c r="K65" s="93">
        <v>0</v>
      </c>
      <c r="L65" s="93">
        <v>0</v>
      </c>
      <c r="M65" s="93">
        <v>0</v>
      </c>
      <c r="N65" s="93">
        <v>0</v>
      </c>
      <c r="O65" s="93">
        <v>0</v>
      </c>
      <c r="P65" s="93">
        <v>0</v>
      </c>
      <c r="Q65" s="93">
        <v>0</v>
      </c>
      <c r="R65" s="93">
        <v>0</v>
      </c>
      <c r="S65" s="93">
        <v>0</v>
      </c>
      <c r="T65" s="93">
        <v>0</v>
      </c>
      <c r="U65" s="93">
        <v>0</v>
      </c>
      <c r="V65" s="93">
        <v>0</v>
      </c>
      <c r="W65" s="93">
        <v>0</v>
      </c>
      <c r="X65" s="196">
        <v>0</v>
      </c>
      <c r="Y65" s="93">
        <v>0</v>
      </c>
      <c r="Z65" s="196">
        <v>0</v>
      </c>
      <c r="AA65" s="89"/>
      <c r="AB65" s="89"/>
      <c r="AC65" s="89"/>
      <c r="AD65" s="89"/>
    </row>
    <row r="66" spans="1:30" s="101" customFormat="1" ht="13.5" x14ac:dyDescent="0.2">
      <c r="A66" s="113" t="s">
        <v>172</v>
      </c>
      <c r="B66" s="113" t="s">
        <v>261</v>
      </c>
      <c r="C66" s="114" t="s">
        <v>173</v>
      </c>
      <c r="D66" s="94">
        <v>11147.482</v>
      </c>
      <c r="E66" s="94">
        <v>12334.68</v>
      </c>
      <c r="F66" s="94">
        <v>13234.159</v>
      </c>
      <c r="G66" s="94">
        <v>13213.635</v>
      </c>
      <c r="H66" s="93">
        <v>13743.616</v>
      </c>
      <c r="I66" s="93">
        <v>14097.726000000001</v>
      </c>
      <c r="J66" s="94">
        <v>14500.932000000001</v>
      </c>
      <c r="K66" s="94">
        <v>14960.206</v>
      </c>
      <c r="L66" s="94">
        <v>15519.976000000001</v>
      </c>
      <c r="M66" s="94">
        <v>15639.407999999999</v>
      </c>
      <c r="N66" s="94">
        <v>15715.28</v>
      </c>
      <c r="O66" s="94">
        <f t="shared" ref="O66" si="13">O67+O82</f>
        <v>16402.777999999998</v>
      </c>
      <c r="P66" s="94">
        <v>16330.614</v>
      </c>
      <c r="Q66" s="94">
        <v>16959.148999999998</v>
      </c>
      <c r="R66" s="94">
        <v>15714.947</v>
      </c>
      <c r="S66" s="94">
        <v>16739.491999999998</v>
      </c>
      <c r="T66" s="94">
        <v>18376.449000000001</v>
      </c>
      <c r="U66" s="94">
        <v>19611.552</v>
      </c>
      <c r="V66" s="94">
        <v>24185.499</v>
      </c>
      <c r="W66" s="94">
        <v>26735.382000000005</v>
      </c>
      <c r="X66" s="195">
        <v>28910.640000000003</v>
      </c>
      <c r="Y66" s="94">
        <v>30335.679</v>
      </c>
      <c r="Z66" s="195">
        <v>31443.637000000002</v>
      </c>
      <c r="AA66" s="89"/>
      <c r="AB66" s="89"/>
      <c r="AC66" s="89"/>
      <c r="AD66" s="89"/>
    </row>
    <row r="67" spans="1:30" ht="13.5" x14ac:dyDescent="0.2">
      <c r="A67" s="91" t="s">
        <v>174</v>
      </c>
      <c r="B67" s="91" t="s">
        <v>262</v>
      </c>
      <c r="C67" s="92" t="s">
        <v>175</v>
      </c>
      <c r="D67" s="94">
        <v>7987.7860000000001</v>
      </c>
      <c r="E67" s="94">
        <v>9049.2219999999998</v>
      </c>
      <c r="F67" s="94">
        <v>9752.25</v>
      </c>
      <c r="G67" s="94">
        <v>9820.7649999999994</v>
      </c>
      <c r="H67" s="93">
        <v>10242.106</v>
      </c>
      <c r="I67" s="93">
        <v>10433.272999999999</v>
      </c>
      <c r="J67" s="94">
        <v>10670.956</v>
      </c>
      <c r="K67" s="94">
        <v>10967.342000000001</v>
      </c>
      <c r="L67" s="94">
        <v>11281.545</v>
      </c>
      <c r="M67" s="94">
        <v>11405.441000000001</v>
      </c>
      <c r="N67" s="94">
        <v>11468.737999999999</v>
      </c>
      <c r="O67" s="94">
        <v>11935.897999999999</v>
      </c>
      <c r="P67" s="94">
        <v>11855.325999999999</v>
      </c>
      <c r="Q67" s="94">
        <v>12200.647999999999</v>
      </c>
      <c r="R67" s="94">
        <v>12604.505999999999</v>
      </c>
      <c r="S67" s="94">
        <v>13694.218000000001</v>
      </c>
      <c r="T67" s="94">
        <v>14971.626</v>
      </c>
      <c r="U67" s="94">
        <v>15883.824000000001</v>
      </c>
      <c r="V67" s="94">
        <v>20007.542000000001</v>
      </c>
      <c r="W67" s="94">
        <v>21783.193000000003</v>
      </c>
      <c r="X67" s="195">
        <v>23559.319000000003</v>
      </c>
      <c r="Y67" s="94">
        <v>24773.89</v>
      </c>
      <c r="Z67" s="195">
        <v>25515.898000000001</v>
      </c>
      <c r="AA67" s="89"/>
      <c r="AB67" s="89"/>
      <c r="AC67" s="89"/>
      <c r="AD67" s="89"/>
    </row>
    <row r="68" spans="1:30" ht="13.5" x14ac:dyDescent="0.2">
      <c r="A68" s="96" t="s">
        <v>176</v>
      </c>
      <c r="B68" s="96" t="s">
        <v>263</v>
      </c>
      <c r="C68" s="47"/>
      <c r="D68" s="94">
        <v>70.034000000000006</v>
      </c>
      <c r="E68" s="94">
        <v>56.390999999999998</v>
      </c>
      <c r="F68" s="94">
        <v>104.119</v>
      </c>
      <c r="G68" s="94">
        <v>72.921000000000006</v>
      </c>
      <c r="H68" s="93">
        <v>57.134</v>
      </c>
      <c r="I68" s="93">
        <v>38.021999999999998</v>
      </c>
      <c r="J68" s="94">
        <v>50.674999999999997</v>
      </c>
      <c r="K68" s="94">
        <v>39.174999999999997</v>
      </c>
      <c r="L68" s="94">
        <v>69.275999999999996</v>
      </c>
      <c r="M68" s="94">
        <v>73.451999999999998</v>
      </c>
      <c r="N68" s="94">
        <v>53.323</v>
      </c>
      <c r="O68" s="94">
        <v>58.652999999999999</v>
      </c>
      <c r="P68" s="94">
        <v>53.108972999999999</v>
      </c>
      <c r="Q68" s="94">
        <v>51.896000000000001</v>
      </c>
      <c r="R68" s="94">
        <v>45.393000000000001</v>
      </c>
      <c r="S68" s="94">
        <v>47.042000000000002</v>
      </c>
      <c r="T68" s="94">
        <v>40.366999999999997</v>
      </c>
      <c r="U68" s="94">
        <v>60.981000000000002</v>
      </c>
      <c r="V68" s="94">
        <v>79.135999999999996</v>
      </c>
      <c r="W68" s="94">
        <v>55.786000000000001</v>
      </c>
      <c r="X68" s="195">
        <v>60.094000000000001</v>
      </c>
      <c r="Y68" s="94">
        <v>60.094000000000001</v>
      </c>
      <c r="Z68" s="195">
        <v>60.094000000000001</v>
      </c>
      <c r="AA68" s="89"/>
      <c r="AB68" s="89"/>
      <c r="AC68" s="89"/>
      <c r="AD68" s="89"/>
    </row>
    <row r="69" spans="1:30" ht="13.5" x14ac:dyDescent="0.2">
      <c r="A69" s="96" t="s">
        <v>177</v>
      </c>
      <c r="B69" s="96" t="s">
        <v>264</v>
      </c>
      <c r="C69" s="47"/>
      <c r="D69" s="94">
        <v>246.61600000000001</v>
      </c>
      <c r="E69" s="94">
        <v>316.95999999999998</v>
      </c>
      <c r="F69" s="94">
        <v>338.78500000000003</v>
      </c>
      <c r="G69" s="94">
        <v>381.76400000000001</v>
      </c>
      <c r="H69" s="93">
        <v>428.45800000000003</v>
      </c>
      <c r="I69" s="93">
        <v>404.19499999999999</v>
      </c>
      <c r="J69" s="94">
        <v>386.42199999999997</v>
      </c>
      <c r="K69" s="94">
        <v>420.91399999999999</v>
      </c>
      <c r="L69" s="94">
        <v>479.09399999999999</v>
      </c>
      <c r="M69" s="94">
        <v>543.49099999999999</v>
      </c>
      <c r="N69" s="94">
        <v>570.71899999999994</v>
      </c>
      <c r="O69" s="94">
        <v>613.98400000000004</v>
      </c>
      <c r="P69" s="94">
        <v>667.16800000000001</v>
      </c>
      <c r="Q69" s="94">
        <v>697.47799999999995</v>
      </c>
      <c r="R69" s="94">
        <v>768.67500000000007</v>
      </c>
      <c r="S69" s="94">
        <v>1052.1990000000001</v>
      </c>
      <c r="T69" s="94">
        <v>1131.2840000000001</v>
      </c>
      <c r="U69" s="94">
        <v>1034.3779999999999</v>
      </c>
      <c r="V69" s="94">
        <v>1039.039</v>
      </c>
      <c r="W69" s="94">
        <v>1150.5160000000001</v>
      </c>
      <c r="X69" s="195">
        <v>1249.336</v>
      </c>
      <c r="Y69" s="94">
        <v>1336.91</v>
      </c>
      <c r="Z69" s="195">
        <v>1403.251</v>
      </c>
      <c r="AA69" s="89"/>
      <c r="AB69" s="89"/>
      <c r="AC69" s="89"/>
      <c r="AD69" s="89"/>
    </row>
    <row r="70" spans="1:30" ht="13.5" x14ac:dyDescent="0.2">
      <c r="A70" s="96" t="s">
        <v>178</v>
      </c>
      <c r="B70" s="96" t="s">
        <v>265</v>
      </c>
      <c r="C70" s="47"/>
      <c r="D70" s="94">
        <v>4531.942</v>
      </c>
      <c r="E70" s="94">
        <v>5034.7359999999999</v>
      </c>
      <c r="F70" s="94">
        <v>5244.51</v>
      </c>
      <c r="G70" s="94">
        <v>5390.7460000000001</v>
      </c>
      <c r="H70" s="93">
        <v>5639.5029999999997</v>
      </c>
      <c r="I70" s="93">
        <v>6053.0309999999999</v>
      </c>
      <c r="J70" s="94">
        <v>6416.4940000000006</v>
      </c>
      <c r="K70" s="94">
        <v>6596.7930000000006</v>
      </c>
      <c r="L70" s="94">
        <v>6829.8070000000007</v>
      </c>
      <c r="M70" s="94">
        <v>7149.6549999999997</v>
      </c>
      <c r="N70" s="94">
        <v>7128.82</v>
      </c>
      <c r="O70" s="94">
        <v>7432.8459999999995</v>
      </c>
      <c r="P70" s="94">
        <v>7422.9960000000001</v>
      </c>
      <c r="Q70" s="94">
        <v>7735.0169999999998</v>
      </c>
      <c r="R70" s="94">
        <v>7746.723</v>
      </c>
      <c r="S70" s="94">
        <v>8162.2580000000007</v>
      </c>
      <c r="T70" s="94">
        <v>8465.0280000000002</v>
      </c>
      <c r="U70" s="94">
        <v>8750.5820000000003</v>
      </c>
      <c r="V70" s="94">
        <v>10856.159</v>
      </c>
      <c r="W70" s="94">
        <v>12927.151</v>
      </c>
      <c r="X70" s="195">
        <v>13675.361000000001</v>
      </c>
      <c r="Y70" s="94">
        <v>14196.786</v>
      </c>
      <c r="Z70" s="195">
        <v>14610.754999999999</v>
      </c>
      <c r="AA70" s="89"/>
      <c r="AB70" s="89"/>
      <c r="AC70" s="89"/>
      <c r="AD70" s="89"/>
    </row>
    <row r="71" spans="1:30" ht="13.5" x14ac:dyDescent="0.2">
      <c r="A71" s="96" t="s">
        <v>179</v>
      </c>
      <c r="B71" s="96" t="s">
        <v>266</v>
      </c>
      <c r="C71" s="47"/>
      <c r="D71" s="94">
        <v>66.120999999999995</v>
      </c>
      <c r="E71" s="94">
        <v>172.43</v>
      </c>
      <c r="F71" s="94">
        <v>150.339</v>
      </c>
      <c r="G71" s="94">
        <v>163.334</v>
      </c>
      <c r="H71" s="94">
        <v>175.773</v>
      </c>
      <c r="I71" s="94">
        <v>174.30799999999999</v>
      </c>
      <c r="J71" s="94">
        <v>154.721</v>
      </c>
      <c r="K71" s="94">
        <v>158.624</v>
      </c>
      <c r="L71" s="94">
        <v>171.63</v>
      </c>
      <c r="M71" s="94">
        <v>153.10400000000001</v>
      </c>
      <c r="N71" s="94">
        <v>167.655</v>
      </c>
      <c r="O71" s="94">
        <v>162.90100000000001</v>
      </c>
      <c r="P71" s="94">
        <v>183.74527900000001</v>
      </c>
      <c r="Q71" s="94">
        <v>165.24799999999999</v>
      </c>
      <c r="R71" s="94">
        <v>214.19499999999999</v>
      </c>
      <c r="S71" s="94">
        <v>329.21199999999999</v>
      </c>
      <c r="T71" s="94">
        <v>289.83999999999997</v>
      </c>
      <c r="U71" s="94">
        <v>239.21100000000001</v>
      </c>
      <c r="V71" s="94">
        <v>267.49099999999999</v>
      </c>
      <c r="W71" s="94">
        <v>276.47399999999999</v>
      </c>
      <c r="X71" s="195">
        <v>276.50700000000001</v>
      </c>
      <c r="Y71" s="94">
        <v>279.88200000000001</v>
      </c>
      <c r="Z71" s="195">
        <v>285.072</v>
      </c>
      <c r="AA71" s="89"/>
      <c r="AB71" s="89"/>
      <c r="AC71" s="89"/>
      <c r="AD71" s="89"/>
    </row>
    <row r="72" spans="1:30" ht="13.5" x14ac:dyDescent="0.2">
      <c r="A72" s="96" t="s">
        <v>180</v>
      </c>
      <c r="B72" s="96" t="s">
        <v>267</v>
      </c>
      <c r="C72" s="47"/>
      <c r="D72" s="94">
        <v>1086.5720000000001</v>
      </c>
      <c r="E72" s="94">
        <v>1211.0309999999999</v>
      </c>
      <c r="F72" s="94">
        <v>1364.961</v>
      </c>
      <c r="G72" s="94">
        <v>1376.3489999999999</v>
      </c>
      <c r="H72" s="94">
        <v>1381.508</v>
      </c>
      <c r="I72" s="94">
        <v>1374.616</v>
      </c>
      <c r="J72" s="94">
        <v>1362.7940000000001</v>
      </c>
      <c r="K72" s="94">
        <v>1336.7550000000001</v>
      </c>
      <c r="L72" s="94">
        <v>1318.2619999999999</v>
      </c>
      <c r="M72" s="94">
        <v>1374.3879999999999</v>
      </c>
      <c r="N72" s="94">
        <v>1309.6369999999999</v>
      </c>
      <c r="O72" s="94">
        <v>1337.7739999999999</v>
      </c>
      <c r="P72" s="94">
        <v>1346.0884320000002</v>
      </c>
      <c r="Q72" s="94">
        <v>1457.03</v>
      </c>
      <c r="R72" s="94">
        <v>1538.71</v>
      </c>
      <c r="S72" s="94">
        <v>2571.672</v>
      </c>
      <c r="T72" s="94">
        <v>3350.5859999999998</v>
      </c>
      <c r="U72" s="94">
        <v>2751.0970000000002</v>
      </c>
      <c r="V72" s="94">
        <v>3167.319</v>
      </c>
      <c r="W72" s="94">
        <v>2735.2640000000001</v>
      </c>
      <c r="X72" s="195">
        <v>2803.77</v>
      </c>
      <c r="Y72" s="94">
        <v>2874.732</v>
      </c>
      <c r="Z72" s="195">
        <v>2922.4920000000002</v>
      </c>
      <c r="AA72" s="89"/>
      <c r="AB72" s="89"/>
      <c r="AC72" s="89"/>
      <c r="AD72" s="89"/>
    </row>
    <row r="73" spans="1:30" ht="13.5" x14ac:dyDescent="0.2">
      <c r="A73" s="91" t="s">
        <v>181</v>
      </c>
      <c r="B73" s="91" t="s">
        <v>268</v>
      </c>
      <c r="C73" s="47"/>
      <c r="D73" s="94">
        <v>268.47500000000002</v>
      </c>
      <c r="E73" s="94">
        <v>308.18900000000002</v>
      </c>
      <c r="F73" s="94">
        <v>318.96699999999998</v>
      </c>
      <c r="G73" s="94">
        <v>315.02</v>
      </c>
      <c r="H73" s="94">
        <v>316.46300000000002</v>
      </c>
      <c r="I73" s="94">
        <v>318.49400000000003</v>
      </c>
      <c r="J73" s="94">
        <v>319.09399999999999</v>
      </c>
      <c r="K73" s="94">
        <v>315.59899999999999</v>
      </c>
      <c r="L73" s="94">
        <v>312.51400000000001</v>
      </c>
      <c r="M73" s="94">
        <v>314.71899999999999</v>
      </c>
      <c r="N73" s="94">
        <v>311.06200000000001</v>
      </c>
      <c r="O73" s="94">
        <v>314.65800000000002</v>
      </c>
      <c r="P73" s="94">
        <v>312.72126300000002</v>
      </c>
      <c r="Q73" s="94">
        <v>320.75200000000001</v>
      </c>
      <c r="R73" s="94">
        <v>322.29700000000003</v>
      </c>
      <c r="S73" s="94">
        <v>332.11599999999999</v>
      </c>
      <c r="T73" s="94">
        <v>343.22199999999998</v>
      </c>
      <c r="U73" s="94">
        <v>372.58800000000002</v>
      </c>
      <c r="V73" s="94">
        <v>778.58500000000004</v>
      </c>
      <c r="W73" s="94">
        <v>813.05800000000011</v>
      </c>
      <c r="X73" s="195">
        <v>829.01</v>
      </c>
      <c r="Y73" s="94">
        <v>833.33</v>
      </c>
      <c r="Z73" s="195">
        <v>836.93</v>
      </c>
      <c r="AA73" s="89"/>
      <c r="AB73" s="89"/>
      <c r="AC73" s="89"/>
      <c r="AD73" s="89"/>
    </row>
    <row r="74" spans="1:30" ht="13.5" x14ac:dyDescent="0.2">
      <c r="A74" s="91" t="s">
        <v>182</v>
      </c>
      <c r="B74" s="91" t="s">
        <v>269</v>
      </c>
      <c r="C74" s="47"/>
      <c r="D74" s="94">
        <v>22.914999999999999</v>
      </c>
      <c r="E74" s="94">
        <v>8.7729999999999997</v>
      </c>
      <c r="F74" s="94">
        <v>8.8369999999999997</v>
      </c>
      <c r="G74" s="94">
        <v>8.8719999999999999</v>
      </c>
      <c r="H74" s="94">
        <v>8.8829999999999991</v>
      </c>
      <c r="I74" s="94">
        <v>8.9819999999999993</v>
      </c>
      <c r="J74" s="94">
        <v>35.101999999999997</v>
      </c>
      <c r="K74" s="94">
        <v>41.463000000000001</v>
      </c>
      <c r="L74" s="94">
        <v>43.89</v>
      </c>
      <c r="M74" s="94">
        <v>40.326000000000001</v>
      </c>
      <c r="N74" s="94">
        <v>44.012</v>
      </c>
      <c r="O74" s="94">
        <v>42.084000000000003</v>
      </c>
      <c r="P74" s="94">
        <v>44.011204999999997</v>
      </c>
      <c r="Q74" s="94">
        <v>48.814</v>
      </c>
      <c r="R74" s="94">
        <v>43.396999999999998</v>
      </c>
      <c r="S74" s="94">
        <v>42.915999999999997</v>
      </c>
      <c r="T74" s="94">
        <v>42.548000000000002</v>
      </c>
      <c r="U74" s="94">
        <v>44.052999999999997</v>
      </c>
      <c r="V74" s="94">
        <v>36.984999999999999</v>
      </c>
      <c r="W74" s="94">
        <v>43.498000000000005</v>
      </c>
      <c r="X74" s="195">
        <v>43.542999999999999</v>
      </c>
      <c r="Y74" s="94">
        <v>43.542999999999999</v>
      </c>
      <c r="Z74" s="195">
        <v>43.542999999999999</v>
      </c>
      <c r="AA74" s="89"/>
      <c r="AB74" s="89"/>
      <c r="AC74" s="89"/>
      <c r="AD74" s="89"/>
    </row>
    <row r="75" spans="1:30" ht="13.5" x14ac:dyDescent="0.2">
      <c r="A75" s="91" t="s">
        <v>183</v>
      </c>
      <c r="B75" s="91" t="s">
        <v>270</v>
      </c>
      <c r="C75" s="47"/>
      <c r="D75" s="94">
        <v>0</v>
      </c>
      <c r="E75" s="98">
        <v>268.46499999999997</v>
      </c>
      <c r="F75" s="98">
        <v>334.488</v>
      </c>
      <c r="G75" s="98">
        <v>352.24</v>
      </c>
      <c r="H75" s="98">
        <v>343.54300000000001</v>
      </c>
      <c r="I75" s="94">
        <v>349.31599999999997</v>
      </c>
      <c r="J75" s="94">
        <v>356.00200000000001</v>
      </c>
      <c r="K75" s="94">
        <v>355.279</v>
      </c>
      <c r="L75" s="94">
        <v>352.44400000000002</v>
      </c>
      <c r="M75" s="94">
        <v>363.78800000000001</v>
      </c>
      <c r="N75" s="94">
        <v>361.29899999999998</v>
      </c>
      <c r="O75" s="94">
        <v>372.91699999999997</v>
      </c>
      <c r="P75" s="94">
        <v>368.68789400000003</v>
      </c>
      <c r="Q75" s="94">
        <v>382.06200000000001</v>
      </c>
      <c r="R75" s="94">
        <v>377.34199999999998</v>
      </c>
      <c r="S75" s="94">
        <v>581.63900000000001</v>
      </c>
      <c r="T75" s="94">
        <v>649.85400000000004</v>
      </c>
      <c r="U75" s="94">
        <v>605.72400000000005</v>
      </c>
      <c r="V75" s="94">
        <v>657.27200000000005</v>
      </c>
      <c r="W75" s="94">
        <v>749.41300000000001</v>
      </c>
      <c r="X75" s="195">
        <v>792.21900000000005</v>
      </c>
      <c r="Y75" s="94">
        <v>832.53099999999995</v>
      </c>
      <c r="Z75" s="195">
        <v>859.56200000000001</v>
      </c>
      <c r="AA75" s="89"/>
      <c r="AB75" s="89"/>
      <c r="AC75" s="89"/>
      <c r="AD75" s="89"/>
    </row>
    <row r="76" spans="1:30" ht="13.5" x14ac:dyDescent="0.2">
      <c r="A76" s="91" t="s">
        <v>184</v>
      </c>
      <c r="B76" s="91" t="s">
        <v>271</v>
      </c>
      <c r="C76" s="47"/>
      <c r="D76" s="94">
        <v>247.214</v>
      </c>
      <c r="E76" s="98">
        <v>275.601</v>
      </c>
      <c r="F76" s="98">
        <v>322.87700000000001</v>
      </c>
      <c r="G76" s="98">
        <v>313.17500000000001</v>
      </c>
      <c r="H76" s="98">
        <v>308.98899999999998</v>
      </c>
      <c r="I76" s="94">
        <v>273.64400000000001</v>
      </c>
      <c r="J76" s="94">
        <v>244.45699999999999</v>
      </c>
      <c r="K76" s="94">
        <v>213.18100000000001</v>
      </c>
      <c r="L76" s="94">
        <v>182.68600000000001</v>
      </c>
      <c r="M76" s="94">
        <v>197.39</v>
      </c>
      <c r="N76" s="94">
        <v>153.786</v>
      </c>
      <c r="O76" s="94">
        <v>151.95500000000001</v>
      </c>
      <c r="P76" s="94">
        <v>124.999</v>
      </c>
      <c r="Q76" s="94">
        <v>145.27000000000001</v>
      </c>
      <c r="R76" s="94">
        <v>111.081</v>
      </c>
      <c r="S76" s="94">
        <v>112.911</v>
      </c>
      <c r="T76" s="94">
        <v>104.554</v>
      </c>
      <c r="U76" s="94">
        <v>106.746</v>
      </c>
      <c r="V76" s="94">
        <v>118.038</v>
      </c>
      <c r="W76" s="94">
        <v>156.77900000000002</v>
      </c>
      <c r="X76" s="195">
        <v>145.39599999999999</v>
      </c>
      <c r="Y76" s="94">
        <v>150.715</v>
      </c>
      <c r="Z76" s="195">
        <v>153.81800000000001</v>
      </c>
      <c r="AA76" s="89"/>
      <c r="AB76" s="89"/>
      <c r="AC76" s="89"/>
      <c r="AD76" s="89"/>
    </row>
    <row r="77" spans="1:30" ht="13.5" x14ac:dyDescent="0.2">
      <c r="A77" s="91" t="s">
        <v>185</v>
      </c>
      <c r="B77" s="91" t="s">
        <v>272</v>
      </c>
      <c r="C77" s="47"/>
      <c r="D77" s="94">
        <v>177.84200000000001</v>
      </c>
      <c r="E77" s="98">
        <v>184.589</v>
      </c>
      <c r="F77" s="98">
        <v>207.06299999999999</v>
      </c>
      <c r="G77" s="98">
        <v>210.56700000000001</v>
      </c>
      <c r="H77" s="98">
        <v>225.48699999999999</v>
      </c>
      <c r="I77" s="94">
        <v>232.52099999999999</v>
      </c>
      <c r="J77" s="94">
        <v>235.774</v>
      </c>
      <c r="K77" s="94">
        <v>231.63499999999999</v>
      </c>
      <c r="L77" s="94">
        <v>226.34299999999999</v>
      </c>
      <c r="M77" s="94">
        <v>259.35199999999998</v>
      </c>
      <c r="N77" s="94">
        <v>243.81100000000001</v>
      </c>
      <c r="O77" s="94">
        <v>282.08499999999998</v>
      </c>
      <c r="P77" s="94">
        <v>292.86207000000002</v>
      </c>
      <c r="Q77" s="94">
        <v>376.13499999999999</v>
      </c>
      <c r="R77" s="94">
        <v>395.51100000000002</v>
      </c>
      <c r="S77" s="94">
        <v>981.529</v>
      </c>
      <c r="T77" s="94">
        <v>1696.183</v>
      </c>
      <c r="U77" s="94">
        <v>811.00199999999995</v>
      </c>
      <c r="V77" s="94">
        <v>610.04</v>
      </c>
      <c r="W77" s="94">
        <v>709.85800000000006</v>
      </c>
      <c r="X77" s="195">
        <v>728.14499999999998</v>
      </c>
      <c r="Y77" s="94">
        <v>738.00900000000001</v>
      </c>
      <c r="Z77" s="195">
        <v>743.69600000000003</v>
      </c>
      <c r="AA77" s="89"/>
      <c r="AB77" s="89"/>
      <c r="AC77" s="89"/>
      <c r="AD77" s="89"/>
    </row>
    <row r="78" spans="1:30" ht="13.5" x14ac:dyDescent="0.2">
      <c r="A78" s="91" t="s">
        <v>26</v>
      </c>
      <c r="B78" s="91" t="s">
        <v>77</v>
      </c>
      <c r="C78" s="47"/>
      <c r="D78" s="94">
        <v>370.12599999999998</v>
      </c>
      <c r="E78" s="98">
        <v>165.41399999999999</v>
      </c>
      <c r="F78" s="98">
        <v>172.72900000000001</v>
      </c>
      <c r="G78" s="98">
        <v>176.47499999999999</v>
      </c>
      <c r="H78" s="98">
        <v>178.143</v>
      </c>
      <c r="I78" s="94">
        <v>191.65899999999999</v>
      </c>
      <c r="J78" s="94">
        <v>172.36500000000001</v>
      </c>
      <c r="K78" s="94">
        <v>179.59800000000001</v>
      </c>
      <c r="L78" s="94">
        <v>200.38499999999999</v>
      </c>
      <c r="M78" s="94">
        <v>198.81299999999987</v>
      </c>
      <c r="N78" s="94">
        <v>195.667</v>
      </c>
      <c r="O78" s="94">
        <f>O72-SUM(O73:O77)</f>
        <v>174.07499999999982</v>
      </c>
      <c r="P78" s="94">
        <v>202.80699999999999</v>
      </c>
      <c r="Q78" s="94">
        <v>183.99700000000007</v>
      </c>
      <c r="R78" s="94">
        <v>289.08199999999999</v>
      </c>
      <c r="S78" s="94">
        <v>520.56100000000004</v>
      </c>
      <c r="T78" s="94">
        <v>514.22500000000002</v>
      </c>
      <c r="U78" s="94">
        <v>810.98400000000004</v>
      </c>
      <c r="V78" s="94">
        <v>966.399</v>
      </c>
      <c r="W78" s="94">
        <v>262.65800000000002</v>
      </c>
      <c r="X78" s="195">
        <v>265.45699999999988</v>
      </c>
      <c r="Y78" s="94">
        <v>276.60400000000027</v>
      </c>
      <c r="Z78" s="195">
        <v>284.94300000000021</v>
      </c>
      <c r="AA78" s="89"/>
      <c r="AB78" s="89"/>
      <c r="AC78" s="89"/>
      <c r="AD78" s="89"/>
    </row>
    <row r="79" spans="1:30" ht="13.5" x14ac:dyDescent="0.2">
      <c r="A79" s="96" t="s">
        <v>186</v>
      </c>
      <c r="B79" s="96" t="s">
        <v>314</v>
      </c>
      <c r="C79" s="47" t="s">
        <v>47</v>
      </c>
      <c r="D79" s="94">
        <v>1208.5450000000001</v>
      </c>
      <c r="E79" s="94">
        <v>1399.85</v>
      </c>
      <c r="F79" s="94">
        <v>1564.23</v>
      </c>
      <c r="G79" s="94">
        <v>1446.9469999999999</v>
      </c>
      <c r="H79" s="94">
        <v>1599.2909999999999</v>
      </c>
      <c r="I79" s="94">
        <v>1541.4659999999999</v>
      </c>
      <c r="J79" s="94">
        <v>1447.056</v>
      </c>
      <c r="K79" s="94">
        <v>1582.232</v>
      </c>
      <c r="L79" s="94">
        <v>1717.7539999999999</v>
      </c>
      <c r="M79" s="94">
        <v>1430.5070000000001</v>
      </c>
      <c r="N79" s="94">
        <v>1636.7629999999999</v>
      </c>
      <c r="O79" s="94">
        <v>1646.7940000000001</v>
      </c>
      <c r="P79" s="94">
        <v>1574.481</v>
      </c>
      <c r="Q79" s="94">
        <v>1406.134</v>
      </c>
      <c r="R79" s="94">
        <v>1563.624</v>
      </c>
      <c r="S79" s="94">
        <v>1537.6809999999998</v>
      </c>
      <c r="T79" s="94">
        <v>1764.6010000000001</v>
      </c>
      <c r="U79" s="94">
        <v>1785.1490000000001</v>
      </c>
      <c r="V79" s="94">
        <v>2612.1240000000003</v>
      </c>
      <c r="W79" s="94">
        <v>2685.8719999999998</v>
      </c>
      <c r="X79" s="195">
        <v>2944.462</v>
      </c>
      <c r="Y79" s="94">
        <v>3405.8679999999999</v>
      </c>
      <c r="Z79" s="195">
        <v>3596.0940000000001</v>
      </c>
      <c r="AA79" s="89"/>
      <c r="AB79" s="89"/>
      <c r="AC79" s="89"/>
      <c r="AD79" s="89"/>
    </row>
    <row r="80" spans="1:30" ht="13.5" x14ac:dyDescent="0.2">
      <c r="A80" s="96" t="s">
        <v>187</v>
      </c>
      <c r="B80" s="96" t="s">
        <v>273</v>
      </c>
      <c r="C80" s="47"/>
      <c r="D80" s="94">
        <v>211.08799999999999</v>
      </c>
      <c r="E80" s="94">
        <v>235.84200000000001</v>
      </c>
      <c r="F80" s="94">
        <v>221.084</v>
      </c>
      <c r="G80" s="94">
        <v>237.16800000000001</v>
      </c>
      <c r="H80" s="94">
        <v>238.774</v>
      </c>
      <c r="I80" s="94">
        <v>262.14800000000002</v>
      </c>
      <c r="J80" s="94">
        <v>232.90899999999999</v>
      </c>
      <c r="K80" s="94">
        <v>227.756</v>
      </c>
      <c r="L80" s="94">
        <v>325.654</v>
      </c>
      <c r="M80" s="94">
        <v>224.91499999999999</v>
      </c>
      <c r="N80" s="94">
        <v>336.62799999999999</v>
      </c>
      <c r="O80" s="94">
        <v>304.38099999999997</v>
      </c>
      <c r="P80" s="94">
        <v>385.50399999999996</v>
      </c>
      <c r="Q80" s="94">
        <v>259.54899999999998</v>
      </c>
      <c r="R80" s="94">
        <v>360.84299999999996</v>
      </c>
      <c r="S80" s="94">
        <v>370.65200000000004</v>
      </c>
      <c r="T80" s="94">
        <v>472.47700000000003</v>
      </c>
      <c r="U80" s="94">
        <v>496.18</v>
      </c>
      <c r="V80" s="94">
        <v>530.72400000000005</v>
      </c>
      <c r="W80" s="94">
        <v>494.22300000000001</v>
      </c>
      <c r="X80" s="195">
        <v>544.98900000000003</v>
      </c>
      <c r="Y80" s="94">
        <v>583.91300000000001</v>
      </c>
      <c r="Z80" s="195">
        <v>621.06100000000004</v>
      </c>
      <c r="AA80" s="89"/>
      <c r="AB80" s="89"/>
      <c r="AC80" s="89"/>
      <c r="AD80" s="89"/>
    </row>
    <row r="81" spans="1:30" ht="13.5" x14ac:dyDescent="0.2">
      <c r="A81" s="96" t="s">
        <v>188</v>
      </c>
      <c r="B81" s="96" t="s">
        <v>274</v>
      </c>
      <c r="C81" s="47"/>
      <c r="D81" s="94">
        <v>997.45699999999999</v>
      </c>
      <c r="E81" s="94">
        <v>1162.3820000000001</v>
      </c>
      <c r="F81" s="94">
        <v>1341.2249999999999</v>
      </c>
      <c r="G81" s="94">
        <v>1207.549</v>
      </c>
      <c r="H81" s="94">
        <v>1358.204</v>
      </c>
      <c r="I81" s="94">
        <v>1276.828</v>
      </c>
      <c r="J81" s="94">
        <v>1211.5350000000001</v>
      </c>
      <c r="K81" s="94">
        <v>1351.6279999999999</v>
      </c>
      <c r="L81" s="94">
        <v>1392.1</v>
      </c>
      <c r="M81" s="94">
        <v>1205.5920000000001</v>
      </c>
      <c r="N81" s="94">
        <v>1300.135</v>
      </c>
      <c r="O81" s="94">
        <v>1219.4469999999999</v>
      </c>
      <c r="P81" s="94">
        <v>1188.977441</v>
      </c>
      <c r="Q81" s="94">
        <v>1015</v>
      </c>
      <c r="R81" s="94">
        <v>1202.7809999999999</v>
      </c>
      <c r="S81" s="94">
        <v>1167.029</v>
      </c>
      <c r="T81" s="94">
        <v>1292.124</v>
      </c>
      <c r="U81" s="94">
        <v>1288.9690000000001</v>
      </c>
      <c r="V81" s="94">
        <v>2081.4</v>
      </c>
      <c r="W81" s="94">
        <v>2112.48</v>
      </c>
      <c r="X81" s="195">
        <v>2316.6000000000004</v>
      </c>
      <c r="Y81" s="94">
        <v>2736</v>
      </c>
      <c r="Z81" s="195">
        <v>2887.2000000000003</v>
      </c>
      <c r="AA81" s="89"/>
      <c r="AB81" s="89"/>
      <c r="AC81" s="89"/>
      <c r="AD81" s="89"/>
    </row>
    <row r="82" spans="1:30" ht="13.5" x14ac:dyDescent="0.2">
      <c r="A82" s="96" t="s">
        <v>189</v>
      </c>
      <c r="B82" s="96" t="s">
        <v>275</v>
      </c>
      <c r="C82" s="92" t="s">
        <v>234</v>
      </c>
      <c r="D82" s="93">
        <v>3159.6959999999999</v>
      </c>
      <c r="E82" s="93">
        <v>3285.4580000000001</v>
      </c>
      <c r="F82" s="93">
        <v>3481.9090000000001</v>
      </c>
      <c r="G82" s="93">
        <v>3392.87</v>
      </c>
      <c r="H82" s="94">
        <v>3501.51</v>
      </c>
      <c r="I82" s="94">
        <v>3664.453</v>
      </c>
      <c r="J82" s="94">
        <v>3829.9760000000001</v>
      </c>
      <c r="K82" s="94">
        <v>3992.864</v>
      </c>
      <c r="L82" s="94">
        <v>4238.4309999999996</v>
      </c>
      <c r="M82" s="94">
        <v>4233.9669999999996</v>
      </c>
      <c r="N82" s="94">
        <v>4246.5420000000004</v>
      </c>
      <c r="O82" s="94">
        <v>4466.88</v>
      </c>
      <c r="P82" s="94">
        <v>4475.2879999999996</v>
      </c>
      <c r="Q82" s="94">
        <v>4758.5010000000002</v>
      </c>
      <c r="R82" s="94">
        <v>3110.4409999999998</v>
      </c>
      <c r="S82" s="94">
        <v>3045.2739999999999</v>
      </c>
      <c r="T82" s="94">
        <v>3404.8229999999999</v>
      </c>
      <c r="U82" s="94">
        <v>3727.7280000000001</v>
      </c>
      <c r="V82" s="94">
        <v>4177.9570000000003</v>
      </c>
      <c r="W82" s="94">
        <v>4952.1890000000003</v>
      </c>
      <c r="X82" s="195">
        <v>5351.3209999999999</v>
      </c>
      <c r="Y82" s="94">
        <v>5561.7890000000007</v>
      </c>
      <c r="Z82" s="195">
        <v>5927.7390000000005</v>
      </c>
      <c r="AA82" s="89"/>
      <c r="AB82" s="89"/>
      <c r="AC82" s="89"/>
      <c r="AD82" s="89"/>
    </row>
    <row r="83" spans="1:30" s="101" customFormat="1" ht="13.5" x14ac:dyDescent="0.2">
      <c r="A83" s="113" t="s">
        <v>145</v>
      </c>
      <c r="B83" s="113" t="s">
        <v>276</v>
      </c>
      <c r="C83" s="114" t="s">
        <v>146</v>
      </c>
      <c r="D83" s="93">
        <v>919.12599999999998</v>
      </c>
      <c r="E83" s="93">
        <v>1075.2550000000001</v>
      </c>
      <c r="F83" s="93">
        <v>964.303</v>
      </c>
      <c r="G83" s="93">
        <v>959.92200000000003</v>
      </c>
      <c r="H83" s="93">
        <v>982.32899999999995</v>
      </c>
      <c r="I83" s="93">
        <v>1162.116</v>
      </c>
      <c r="J83" s="94">
        <v>1185.3240000000001</v>
      </c>
      <c r="K83" s="94">
        <v>1445.818</v>
      </c>
      <c r="L83" s="94">
        <v>1314.55</v>
      </c>
      <c r="M83" s="94">
        <v>1917.6369999999999</v>
      </c>
      <c r="N83" s="94">
        <v>1226.079</v>
      </c>
      <c r="O83" s="94">
        <f>1866.334-75.786</f>
        <v>1790.548</v>
      </c>
      <c r="P83" s="94">
        <v>1727.2280000000001</v>
      </c>
      <c r="Q83" s="94">
        <v>1886.8000000000002</v>
      </c>
      <c r="R83" s="94">
        <v>1689.848</v>
      </c>
      <c r="S83" s="94">
        <v>2785.9079999999999</v>
      </c>
      <c r="T83" s="94">
        <v>3748.4540000000002</v>
      </c>
      <c r="U83" s="94">
        <v>1971.9469999999999</v>
      </c>
      <c r="V83" s="94">
        <v>2462.5129999999999</v>
      </c>
      <c r="W83" s="94">
        <v>2626.7809999999999</v>
      </c>
      <c r="X83" s="195">
        <v>2719.3940000000002</v>
      </c>
      <c r="Y83" s="94">
        <v>3304.402</v>
      </c>
      <c r="Z83" s="195">
        <v>3403.5099999999998</v>
      </c>
      <c r="AA83" s="89"/>
      <c r="AB83" s="89"/>
      <c r="AC83" s="89"/>
      <c r="AD83" s="89"/>
    </row>
    <row r="84" spans="1:30" s="101" customFormat="1" ht="13.5" x14ac:dyDescent="0.2">
      <c r="A84" s="91" t="s">
        <v>190</v>
      </c>
      <c r="B84" s="91" t="s">
        <v>284</v>
      </c>
      <c r="C84" s="47" t="s">
        <v>47</v>
      </c>
      <c r="D84" s="93">
        <v>519.57100000000003</v>
      </c>
      <c r="E84" s="93">
        <v>612.11599999999999</v>
      </c>
      <c r="F84" s="93">
        <v>520.27</v>
      </c>
      <c r="G84" s="93">
        <v>582.13900000000001</v>
      </c>
      <c r="H84" s="94">
        <v>640.31099999999992</v>
      </c>
      <c r="I84" s="94">
        <v>713.40899999999999</v>
      </c>
      <c r="J84" s="94">
        <v>595.96500000000003</v>
      </c>
      <c r="K84" s="94">
        <v>725.07599999999991</v>
      </c>
      <c r="L84" s="94">
        <v>684.19600000000003</v>
      </c>
      <c r="M84" s="94">
        <v>673.04399999999998</v>
      </c>
      <c r="N84" s="94">
        <v>601.95900000000006</v>
      </c>
      <c r="O84" s="94">
        <v>768.12199999999996</v>
      </c>
      <c r="P84" s="94">
        <v>763.63699999999994</v>
      </c>
      <c r="Q84" s="94">
        <v>839.66800000000001</v>
      </c>
      <c r="R84" s="94">
        <v>750.226</v>
      </c>
      <c r="S84" s="94">
        <v>877.39200000000005</v>
      </c>
      <c r="T84" s="94">
        <v>964.92200000000003</v>
      </c>
      <c r="U84" s="94">
        <v>916.49400000000003</v>
      </c>
      <c r="V84" s="94">
        <v>945.83399999999995</v>
      </c>
      <c r="W84" s="94">
        <v>948.86</v>
      </c>
      <c r="X84" s="195">
        <v>1085.7429999999999</v>
      </c>
      <c r="Y84" s="94">
        <v>1331.114</v>
      </c>
      <c r="Z84" s="195">
        <v>1362.8480000000002</v>
      </c>
      <c r="AA84" s="89"/>
      <c r="AB84" s="89"/>
      <c r="AC84" s="89"/>
      <c r="AD84" s="89"/>
    </row>
    <row r="85" spans="1:30" s="101" customFormat="1" ht="13.5" x14ac:dyDescent="0.25">
      <c r="A85" s="133" t="s">
        <v>346</v>
      </c>
      <c r="B85" s="91"/>
      <c r="C85" s="47"/>
      <c r="D85" s="93"/>
      <c r="E85" s="93"/>
      <c r="F85" s="93"/>
      <c r="G85" s="93"/>
      <c r="H85" s="94"/>
      <c r="I85" s="94"/>
      <c r="J85" s="94"/>
      <c r="K85" s="94"/>
      <c r="L85" s="94">
        <v>360.66</v>
      </c>
      <c r="M85" s="94"/>
      <c r="N85" s="94">
        <v>374.71300000000002</v>
      </c>
      <c r="O85" s="94"/>
      <c r="P85" s="94">
        <v>435.49</v>
      </c>
      <c r="Q85" s="94"/>
      <c r="R85" s="94">
        <v>490.98200000000003</v>
      </c>
      <c r="S85" s="94">
        <v>574.47699999999998</v>
      </c>
      <c r="T85" s="94">
        <v>601.55600000000004</v>
      </c>
      <c r="U85" s="94">
        <v>637.78899999999999</v>
      </c>
      <c r="V85" s="94">
        <v>773.75099999999998</v>
      </c>
      <c r="W85" s="94">
        <v>807.26300000000003</v>
      </c>
      <c r="X85" s="195">
        <v>876.02499999999998</v>
      </c>
      <c r="Y85" s="94">
        <v>925.49699999999996</v>
      </c>
      <c r="Z85" s="195">
        <v>930.49699999999996</v>
      </c>
      <c r="AA85" s="89"/>
      <c r="AB85" s="89"/>
      <c r="AC85" s="89"/>
      <c r="AD85" s="89"/>
    </row>
    <row r="86" spans="1:30" s="101" customFormat="1" ht="13.5" x14ac:dyDescent="0.2">
      <c r="A86" s="91" t="s">
        <v>191</v>
      </c>
      <c r="B86" s="91" t="s">
        <v>277</v>
      </c>
      <c r="C86" s="47"/>
      <c r="D86" s="93">
        <v>49.18</v>
      </c>
      <c r="E86" s="93">
        <v>55.18</v>
      </c>
      <c r="F86" s="93">
        <v>44.145000000000003</v>
      </c>
      <c r="G86" s="93">
        <v>41.97</v>
      </c>
      <c r="H86" s="94">
        <v>44.695</v>
      </c>
      <c r="I86" s="94">
        <v>46.707000000000001</v>
      </c>
      <c r="J86" s="94">
        <v>52.192999999999998</v>
      </c>
      <c r="K86" s="94">
        <v>56.970000000000006</v>
      </c>
      <c r="L86" s="94">
        <v>61.631</v>
      </c>
      <c r="M86" s="94">
        <v>64.906999999999996</v>
      </c>
      <c r="N86" s="94">
        <v>63.429000000000002</v>
      </c>
      <c r="O86" s="94">
        <v>64.584999999999994</v>
      </c>
      <c r="P86" s="94">
        <v>68.343044000000006</v>
      </c>
      <c r="Q86" s="94">
        <v>71.960999999999999</v>
      </c>
      <c r="R86" s="94">
        <v>73.070999999999998</v>
      </c>
      <c r="S86" s="94">
        <v>53.392000000000003</v>
      </c>
      <c r="T86" s="94">
        <v>87.19</v>
      </c>
      <c r="U86" s="94">
        <v>87.992999999999995</v>
      </c>
      <c r="V86" s="94">
        <v>100.87</v>
      </c>
      <c r="W86" s="94">
        <v>105.114</v>
      </c>
      <c r="X86" s="195">
        <v>110.29300000000001</v>
      </c>
      <c r="Y86" s="94">
        <v>122.52800000000001</v>
      </c>
      <c r="Z86" s="195">
        <v>128.67699999999999</v>
      </c>
      <c r="AA86" s="89"/>
      <c r="AB86" s="89"/>
      <c r="AC86" s="89"/>
      <c r="AD86" s="89"/>
    </row>
    <row r="87" spans="1:30" s="101" customFormat="1" ht="27" x14ac:dyDescent="0.2">
      <c r="A87" s="99" t="s">
        <v>192</v>
      </c>
      <c r="B87" s="99" t="s">
        <v>278</v>
      </c>
      <c r="C87" s="87" t="s">
        <v>237</v>
      </c>
      <c r="D87" s="116">
        <v>2893.6910000000003</v>
      </c>
      <c r="E87" s="116">
        <v>3705.5039999999999</v>
      </c>
      <c r="F87" s="116">
        <v>3025.3629999999998</v>
      </c>
      <c r="G87" s="116">
        <v>3224.181</v>
      </c>
      <c r="H87" s="88">
        <v>2829.1069999999995</v>
      </c>
      <c r="I87" s="88">
        <v>2941.0520000000001</v>
      </c>
      <c r="J87" s="88">
        <v>3521.9479999999999</v>
      </c>
      <c r="K87" s="88">
        <v>5760.9669999999996</v>
      </c>
      <c r="L87" s="88">
        <v>3288.2550000000001</v>
      </c>
      <c r="M87" s="88">
        <v>3260.683</v>
      </c>
      <c r="N87" s="88">
        <v>3073.1430000000005</v>
      </c>
      <c r="O87" s="88" t="e">
        <f t="shared" ref="O87" si="14">O88+O92</f>
        <v>#REF!</v>
      </c>
      <c r="P87" s="88">
        <v>3700.6519999999996</v>
      </c>
      <c r="Q87" s="88">
        <v>2393.0910000000003</v>
      </c>
      <c r="R87" s="88">
        <v>3831.9349999999995</v>
      </c>
      <c r="S87" s="88">
        <v>4045.07</v>
      </c>
      <c r="T87" s="88">
        <v>3606.9160000000002</v>
      </c>
      <c r="U87" s="88">
        <v>4184.0749999999998</v>
      </c>
      <c r="V87" s="88">
        <v>6199.1679999999997</v>
      </c>
      <c r="W87" s="88">
        <v>6005.9799999999987</v>
      </c>
      <c r="X87" s="194">
        <v>6545.6010000000006</v>
      </c>
      <c r="Y87" s="88">
        <v>4999.1949999999997</v>
      </c>
      <c r="Z87" s="194">
        <v>4715.482</v>
      </c>
      <c r="AA87" s="89"/>
      <c r="AB87" s="89"/>
      <c r="AC87" s="89"/>
      <c r="AD87" s="89"/>
    </row>
    <row r="88" spans="1:30" ht="27" x14ac:dyDescent="0.2">
      <c r="A88" s="96" t="s">
        <v>193</v>
      </c>
      <c r="B88" s="96" t="s">
        <v>279</v>
      </c>
      <c r="C88" s="92" t="s">
        <v>236</v>
      </c>
      <c r="D88" s="93">
        <v>2262.2150000000001</v>
      </c>
      <c r="E88" s="93">
        <v>2597.953</v>
      </c>
      <c r="F88" s="93">
        <v>2557.5009999999997</v>
      </c>
      <c r="G88" s="93">
        <v>2681.643</v>
      </c>
      <c r="H88" s="93">
        <v>2426.2729999999997</v>
      </c>
      <c r="I88" s="93">
        <v>2561.3240000000001</v>
      </c>
      <c r="J88" s="94">
        <v>3136.4690000000001</v>
      </c>
      <c r="K88" s="94">
        <v>5201.8269999999993</v>
      </c>
      <c r="L88" s="94">
        <v>2966.3229999999999</v>
      </c>
      <c r="M88" s="94">
        <v>2979.78</v>
      </c>
      <c r="N88" s="94">
        <v>2806.3480000000004</v>
      </c>
      <c r="O88" s="94">
        <f>O89+O90+O91</f>
        <v>2138.6780000000003</v>
      </c>
      <c r="P88" s="94">
        <v>3394.8559999999998</v>
      </c>
      <c r="Q88" s="94">
        <v>2199.0110000000004</v>
      </c>
      <c r="R88" s="94">
        <v>3466.9239999999995</v>
      </c>
      <c r="S88" s="94">
        <v>3346.5610000000001</v>
      </c>
      <c r="T88" s="94">
        <v>3151.0530000000003</v>
      </c>
      <c r="U88" s="94">
        <v>3440.2619999999997</v>
      </c>
      <c r="V88" s="94">
        <v>5965.9659999999994</v>
      </c>
      <c r="W88" s="94">
        <v>4973.0659999999989</v>
      </c>
      <c r="X88" s="195">
        <v>5771.8020000000006</v>
      </c>
      <c r="Y88" s="94">
        <v>4402.0739999999996</v>
      </c>
      <c r="Z88" s="195">
        <v>4108.1880000000001</v>
      </c>
      <c r="AA88" s="89"/>
      <c r="AB88" s="89"/>
      <c r="AC88" s="89"/>
      <c r="AD88" s="89"/>
    </row>
    <row r="89" spans="1:30" ht="13.5" x14ac:dyDescent="0.2">
      <c r="A89" s="91" t="s">
        <v>194</v>
      </c>
      <c r="B89" s="91" t="s">
        <v>280</v>
      </c>
      <c r="C89" s="92" t="s">
        <v>199</v>
      </c>
      <c r="D89" s="93">
        <v>2337.2730000000001</v>
      </c>
      <c r="E89" s="93">
        <v>2515.4169999999999</v>
      </c>
      <c r="F89" s="93">
        <v>2421.5659999999998</v>
      </c>
      <c r="G89" s="93">
        <v>2651.4659999999999</v>
      </c>
      <c r="H89" s="93">
        <v>2372.3359999999998</v>
      </c>
      <c r="I89" s="93">
        <v>2484.44</v>
      </c>
      <c r="J89" s="94">
        <v>3143.8409999999999</v>
      </c>
      <c r="K89" s="94">
        <v>5094.9979999999996</v>
      </c>
      <c r="L89" s="94">
        <v>2758</v>
      </c>
      <c r="M89" s="94">
        <v>2910.9839999999999</v>
      </c>
      <c r="N89" s="94">
        <v>2851.306</v>
      </c>
      <c r="O89" s="94">
        <v>2163.277</v>
      </c>
      <c r="P89" s="94">
        <v>3353.1129999999998</v>
      </c>
      <c r="Q89" s="94">
        <v>2214.806</v>
      </c>
      <c r="R89" s="94">
        <v>3388.2779999999998</v>
      </c>
      <c r="S89" s="94">
        <v>3208.6210000000001</v>
      </c>
      <c r="T89" s="94">
        <v>3065.4670000000001</v>
      </c>
      <c r="U89" s="94">
        <v>3374.3910000000001</v>
      </c>
      <c r="V89" s="94">
        <v>5765.5739999999996</v>
      </c>
      <c r="W89" s="94">
        <v>4830.7159999999994</v>
      </c>
      <c r="X89" s="195">
        <v>5656.5709999999999</v>
      </c>
      <c r="Y89" s="94">
        <v>4298.7299999999996</v>
      </c>
      <c r="Z89" s="195">
        <v>4044.846</v>
      </c>
      <c r="AA89" s="89"/>
      <c r="AB89" s="89"/>
      <c r="AC89" s="89"/>
      <c r="AD89" s="89"/>
    </row>
    <row r="90" spans="1:30" ht="13.5" x14ac:dyDescent="0.2">
      <c r="A90" s="91" t="s">
        <v>195</v>
      </c>
      <c r="B90" s="91" t="s">
        <v>281</v>
      </c>
      <c r="C90" s="92" t="s">
        <v>235</v>
      </c>
      <c r="D90" s="93">
        <v>109.414</v>
      </c>
      <c r="E90" s="94">
        <v>52.887</v>
      </c>
      <c r="F90" s="94">
        <v>94.768000000000001</v>
      </c>
      <c r="G90" s="94">
        <v>2.2530000000000001</v>
      </c>
      <c r="H90" s="93">
        <v>19.579999999999998</v>
      </c>
      <c r="I90" s="93">
        <v>49.715000000000003</v>
      </c>
      <c r="J90" s="94">
        <v>57.680999999999997</v>
      </c>
      <c r="K90" s="94">
        <v>6.423</v>
      </c>
      <c r="L90" s="94">
        <v>21.318999999999999</v>
      </c>
      <c r="M90" s="94">
        <v>29.242000000000001</v>
      </c>
      <c r="N90" s="94">
        <v>-93.441000000000003</v>
      </c>
      <c r="O90" s="94">
        <v>13.821999999999999</v>
      </c>
      <c r="P90" s="94">
        <v>21.207000000000001</v>
      </c>
      <c r="Q90" s="94">
        <v>27.856000000000002</v>
      </c>
      <c r="R90" s="94">
        <v>5.2779999999999996</v>
      </c>
      <c r="S90" s="94">
        <v>136.87700000000001</v>
      </c>
      <c r="T90" s="94">
        <v>99.453999999999994</v>
      </c>
      <c r="U90" s="94">
        <v>38.826999999999998</v>
      </c>
      <c r="V90" s="94">
        <v>149.49</v>
      </c>
      <c r="W90" s="94">
        <v>112.499</v>
      </c>
      <c r="X90" s="195">
        <v>106.73399999999999</v>
      </c>
      <c r="Y90" s="94">
        <v>139.36699999999999</v>
      </c>
      <c r="Z90" s="195">
        <v>87.36699999999999</v>
      </c>
      <c r="AA90" s="89"/>
      <c r="AB90" s="89"/>
      <c r="AC90" s="89"/>
      <c r="AD90" s="89"/>
    </row>
    <row r="91" spans="1:30" ht="13.5" x14ac:dyDescent="0.2">
      <c r="A91" s="91" t="s">
        <v>196</v>
      </c>
      <c r="B91" s="91" t="s">
        <v>282</v>
      </c>
      <c r="C91" s="92" t="s">
        <v>87</v>
      </c>
      <c r="D91" s="94">
        <v>-184.47200000000001</v>
      </c>
      <c r="E91" s="94">
        <v>29.649000000000001</v>
      </c>
      <c r="F91" s="94">
        <v>41.167000000000002</v>
      </c>
      <c r="G91" s="94">
        <v>27.923999999999999</v>
      </c>
      <c r="H91" s="94">
        <v>34.356999999999999</v>
      </c>
      <c r="I91" s="94">
        <v>27.169</v>
      </c>
      <c r="J91" s="94">
        <v>-65.052999999999997</v>
      </c>
      <c r="K91" s="94">
        <v>100.40600000000001</v>
      </c>
      <c r="L91" s="94">
        <v>187.00399999999999</v>
      </c>
      <c r="M91" s="94">
        <v>39.554000000000002</v>
      </c>
      <c r="N91" s="94">
        <v>48.482999999999997</v>
      </c>
      <c r="O91" s="94">
        <v>-38.420999999999999</v>
      </c>
      <c r="P91" s="94">
        <v>20.536000000000001</v>
      </c>
      <c r="Q91" s="94">
        <v>-43.651000000000003</v>
      </c>
      <c r="R91" s="94">
        <v>73.367999999999995</v>
      </c>
      <c r="S91" s="94">
        <v>1.0629999999999999</v>
      </c>
      <c r="T91" s="94">
        <v>-13.868</v>
      </c>
      <c r="U91" s="94">
        <v>27.044</v>
      </c>
      <c r="V91" s="94">
        <v>50.902000000000001</v>
      </c>
      <c r="W91" s="94">
        <v>29.851000000000003</v>
      </c>
      <c r="X91" s="195">
        <v>8.4969999999999999</v>
      </c>
      <c r="Y91" s="94">
        <v>-36.022999999999996</v>
      </c>
      <c r="Z91" s="195">
        <v>-24.024999999999999</v>
      </c>
      <c r="AA91" s="89"/>
      <c r="AB91" s="89"/>
      <c r="AC91" s="89"/>
      <c r="AD91" s="89"/>
    </row>
    <row r="92" spans="1:30" ht="13.5" x14ac:dyDescent="0.2">
      <c r="A92" s="96" t="s">
        <v>147</v>
      </c>
      <c r="B92" s="96" t="s">
        <v>283</v>
      </c>
      <c r="C92" s="92" t="s">
        <v>148</v>
      </c>
      <c r="D92" s="94">
        <v>631.476</v>
      </c>
      <c r="E92" s="94">
        <v>1107.5509999999999</v>
      </c>
      <c r="F92" s="94">
        <v>467.86200000000002</v>
      </c>
      <c r="G92" s="94">
        <v>542.53800000000001</v>
      </c>
      <c r="H92" s="94">
        <v>402.834</v>
      </c>
      <c r="I92" s="94">
        <v>379.72800000000001</v>
      </c>
      <c r="J92" s="94">
        <v>385.47899999999998</v>
      </c>
      <c r="K92" s="94">
        <v>559.14</v>
      </c>
      <c r="L92" s="94">
        <v>321.93200000000002</v>
      </c>
      <c r="M92" s="94">
        <v>280.90300000000002</v>
      </c>
      <c r="N92" s="94">
        <v>266.79500000000002</v>
      </c>
      <c r="O92" s="94" t="e">
        <f>#REF!</f>
        <v>#REF!</v>
      </c>
      <c r="P92" s="94">
        <v>305.79599999999999</v>
      </c>
      <c r="Q92" s="94">
        <v>194.08</v>
      </c>
      <c r="R92" s="94">
        <v>365.01100000000002</v>
      </c>
      <c r="S92" s="94">
        <v>698.50900000000001</v>
      </c>
      <c r="T92" s="94">
        <v>455.863</v>
      </c>
      <c r="U92" s="94">
        <v>743.81299999999999</v>
      </c>
      <c r="V92" s="94">
        <v>233.202</v>
      </c>
      <c r="W92" s="94">
        <v>1032.9139999999998</v>
      </c>
      <c r="X92" s="195">
        <v>773.79899999999998</v>
      </c>
      <c r="Y92" s="94">
        <v>597.12099999999998</v>
      </c>
      <c r="Z92" s="195">
        <v>607.29399999999998</v>
      </c>
      <c r="AA92" s="89"/>
      <c r="AB92" s="89"/>
      <c r="AC92" s="89"/>
      <c r="AD92" s="89"/>
    </row>
    <row r="93" spans="1:30" ht="13.5" x14ac:dyDescent="0.2">
      <c r="A93" s="81" t="s">
        <v>197</v>
      </c>
      <c r="B93" s="81" t="s">
        <v>242</v>
      </c>
      <c r="C93" s="117" t="s">
        <v>239</v>
      </c>
      <c r="D93" s="82">
        <f t="shared" ref="D93:L93" si="15">D8-D47</f>
        <v>-1730.828000000005</v>
      </c>
      <c r="E93" s="82">
        <f t="shared" si="15"/>
        <v>-5223.3590000000004</v>
      </c>
      <c r="F93" s="82">
        <f t="shared" si="15"/>
        <v>-5077.0330000000031</v>
      </c>
      <c r="G93" s="82">
        <f t="shared" si="15"/>
        <v>-3173.2109999999921</v>
      </c>
      <c r="H93" s="82">
        <f t="shared" si="15"/>
        <v>-3209.1359999999986</v>
      </c>
      <c r="I93" s="118">
        <f t="shared" si="15"/>
        <v>-2133.6729999999989</v>
      </c>
      <c r="J93" s="118">
        <f t="shared" si="15"/>
        <v>-2371.3639999999941</v>
      </c>
      <c r="K93" s="118">
        <f t="shared" si="15"/>
        <v>-2131.2130000000034</v>
      </c>
      <c r="L93" s="118">
        <f t="shared" si="15"/>
        <v>-2006.6039999999994</v>
      </c>
      <c r="M93" s="119">
        <v>-1083.4889999999941</v>
      </c>
      <c r="N93" s="118">
        <f t="shared" ref="N93:Z93" si="16">N8-N47</f>
        <v>-804.96099999999569</v>
      </c>
      <c r="O93" s="118" t="e">
        <f t="shared" si="16"/>
        <v>#REF!</v>
      </c>
      <c r="P93" s="118">
        <f t="shared" si="16"/>
        <v>-940.62800000000425</v>
      </c>
      <c r="Q93" s="118">
        <f t="shared" si="16"/>
        <v>0</v>
      </c>
      <c r="R93" s="118">
        <f t="shared" si="16"/>
        <v>-1139.8419999999969</v>
      </c>
      <c r="S93" s="118">
        <f t="shared" si="16"/>
        <v>-4999.0779999999941</v>
      </c>
      <c r="T93" s="118">
        <f t="shared" si="16"/>
        <v>-5194.6729999999952</v>
      </c>
      <c r="U93" s="118">
        <f t="shared" si="16"/>
        <v>-1835.945999999989</v>
      </c>
      <c r="V93" s="118">
        <f t="shared" si="16"/>
        <v>-6009.8129999999946</v>
      </c>
      <c r="W93" s="118">
        <f t="shared" si="16"/>
        <v>-7796.125</v>
      </c>
      <c r="X93" s="118">
        <f t="shared" si="16"/>
        <v>-7601.497000000003</v>
      </c>
      <c r="Y93" s="118">
        <f t="shared" si="16"/>
        <v>-7604.4270000000106</v>
      </c>
      <c r="Z93" s="596">
        <f t="shared" si="16"/>
        <v>-8440.8300000000017</v>
      </c>
      <c r="AA93" s="89"/>
      <c r="AB93" s="89"/>
      <c r="AC93" s="89"/>
      <c r="AD93" s="89"/>
    </row>
    <row r="94" spans="1:30" ht="13.5" x14ac:dyDescent="0.2">
      <c r="A94" s="84" t="s">
        <v>7</v>
      </c>
      <c r="B94" s="84" t="s">
        <v>243</v>
      </c>
      <c r="C94" s="604"/>
      <c r="D94" s="162">
        <f>D93/D98</f>
        <v>-2.5234210889800116E-2</v>
      </c>
      <c r="E94" s="162">
        <f t="shared" ref="E94:N94" si="17">E93/E98</f>
        <v>-8.1493356813289869E-2</v>
      </c>
      <c r="F94" s="162">
        <f t="shared" si="17"/>
        <v>-7.4560317274483784E-2</v>
      </c>
      <c r="G94" s="162">
        <f t="shared" si="17"/>
        <v>-4.4558566515499075E-2</v>
      </c>
      <c r="H94" s="162">
        <f t="shared" si="17"/>
        <v>-4.3671326730936752E-2</v>
      </c>
      <c r="I94" s="162">
        <f t="shared" si="17"/>
        <v>-2.8695816661308337E-2</v>
      </c>
      <c r="J94" s="162">
        <f t="shared" si="17"/>
        <v>-3.1097467452204517E-2</v>
      </c>
      <c r="K94" s="162">
        <f t="shared" si="17"/>
        <v>-2.6720927170395741E-2</v>
      </c>
      <c r="L94" s="162">
        <f t="shared" si="17"/>
        <v>-2.4703939583537411E-2</v>
      </c>
      <c r="M94" s="162">
        <v>-1.2900001435861499E-2</v>
      </c>
      <c r="N94" s="162">
        <f t="shared" si="17"/>
        <v>-9.5242489958085458E-3</v>
      </c>
      <c r="O94" s="162" t="e">
        <f t="shared" ref="O94:S94" si="18">O93/O98</f>
        <v>#REF!</v>
      </c>
      <c r="P94" s="162">
        <f t="shared" si="18"/>
        <v>-1.0483926938767455E-2</v>
      </c>
      <c r="Q94" s="162">
        <f t="shared" si="18"/>
        <v>0</v>
      </c>
      <c r="R94" s="162">
        <f t="shared" si="18"/>
        <v>-1.2069804952340767E-2</v>
      </c>
      <c r="S94" s="162">
        <f t="shared" si="18"/>
        <v>-5.349486082280825E-2</v>
      </c>
      <c r="T94" s="162">
        <f t="shared" ref="T94:U94" si="19">T93/T98</f>
        <v>-5.1820005730585976E-2</v>
      </c>
      <c r="U94" s="162">
        <f t="shared" si="19"/>
        <v>-1.6726605737150249E-2</v>
      </c>
      <c r="V94" s="162">
        <f t="shared" ref="V94:W94" si="20">V93/V98</f>
        <v>-4.8934746579132861E-2</v>
      </c>
      <c r="W94" s="162">
        <f t="shared" si="20"/>
        <v>-5.9318185947464054E-2</v>
      </c>
      <c r="X94" s="162">
        <f t="shared" ref="X94:Y94" si="21">X93/X98</f>
        <v>-5.4155726158175509E-2</v>
      </c>
      <c r="Y94" s="162">
        <f t="shared" si="21"/>
        <v>-5.1745871565223464E-2</v>
      </c>
      <c r="Z94" s="598">
        <f t="shared" ref="Z94" si="22">Z93/Z98</f>
        <v>-5.5285015677740953E-2</v>
      </c>
      <c r="AA94" s="89"/>
      <c r="AB94" s="89"/>
      <c r="AC94" s="89"/>
      <c r="AD94" s="89"/>
    </row>
    <row r="95" spans="1:30" ht="13.5" x14ac:dyDescent="0.25">
      <c r="A95" s="158" t="s">
        <v>1068</v>
      </c>
      <c r="B95" s="159" t="s">
        <v>1069</v>
      </c>
      <c r="C95" s="160"/>
      <c r="D95" s="161"/>
      <c r="E95" s="161"/>
      <c r="F95" s="161"/>
      <c r="G95" s="161"/>
      <c r="H95" s="161"/>
      <c r="I95" s="161"/>
      <c r="J95" s="161"/>
      <c r="K95" s="161"/>
      <c r="L95" s="161"/>
      <c r="M95" s="161"/>
      <c r="N95" s="161"/>
      <c r="O95" s="161"/>
      <c r="P95" s="161"/>
      <c r="Q95" s="161"/>
      <c r="R95" s="161"/>
      <c r="S95" s="161"/>
      <c r="T95" s="161"/>
      <c r="U95" s="161"/>
      <c r="V95" s="161"/>
      <c r="W95" s="161"/>
      <c r="X95" s="161">
        <v>625.42210400000397</v>
      </c>
      <c r="Y95" s="161">
        <v>1770.2272319000101</v>
      </c>
      <c r="Z95" s="597">
        <v>3906.2803023000001</v>
      </c>
      <c r="AA95" s="89"/>
      <c r="AB95" s="89"/>
      <c r="AC95" s="89"/>
      <c r="AD95" s="89"/>
    </row>
    <row r="96" spans="1:30" ht="13.5" x14ac:dyDescent="0.2">
      <c r="A96" s="593" t="s">
        <v>1067</v>
      </c>
      <c r="B96" s="593" t="s">
        <v>1066</v>
      </c>
      <c r="C96" s="594"/>
      <c r="D96" s="595"/>
      <c r="E96" s="595"/>
      <c r="F96" s="595"/>
      <c r="G96" s="595"/>
      <c r="H96" s="595"/>
      <c r="I96" s="595"/>
      <c r="J96" s="595"/>
      <c r="K96" s="595"/>
      <c r="L96" s="595"/>
      <c r="M96" s="595"/>
      <c r="N96" s="595"/>
      <c r="O96" s="595"/>
      <c r="P96" s="595"/>
      <c r="Q96" s="595"/>
      <c r="R96" s="595"/>
      <c r="S96" s="595"/>
      <c r="T96" s="595"/>
      <c r="U96" s="595"/>
      <c r="V96" s="595"/>
      <c r="W96" s="595"/>
      <c r="X96" s="119">
        <f>X93+X95</f>
        <v>-6976.0748959999992</v>
      </c>
      <c r="Y96" s="119">
        <f t="shared" ref="Y96:Z96" si="23">Y93+Y95</f>
        <v>-5834.1997681000003</v>
      </c>
      <c r="Z96" s="596">
        <f t="shared" si="23"/>
        <v>-4534.5496977000021</v>
      </c>
      <c r="AA96" s="89"/>
      <c r="AB96" s="89"/>
      <c r="AC96" s="89"/>
      <c r="AD96" s="89"/>
    </row>
    <row r="97" spans="1:30" ht="13.5" x14ac:dyDescent="0.2">
      <c r="A97" s="120" t="s">
        <v>7</v>
      </c>
      <c r="B97" s="120" t="s">
        <v>243</v>
      </c>
      <c r="C97" s="121"/>
      <c r="D97" s="122"/>
      <c r="E97" s="122"/>
      <c r="F97" s="122"/>
      <c r="G97" s="122"/>
      <c r="H97" s="122"/>
      <c r="I97" s="122"/>
      <c r="J97" s="122"/>
      <c r="K97" s="122"/>
      <c r="L97" s="122"/>
      <c r="M97" s="122"/>
      <c r="N97" s="122"/>
      <c r="O97" s="122"/>
      <c r="P97" s="122"/>
      <c r="Q97" s="122"/>
      <c r="R97" s="122"/>
      <c r="S97" s="122"/>
      <c r="T97" s="122"/>
      <c r="U97" s="162"/>
      <c r="V97" s="162"/>
      <c r="W97" s="162"/>
      <c r="X97" s="162">
        <f>X96/X98</f>
        <v>-4.9700000108754694E-2</v>
      </c>
      <c r="Y97" s="162">
        <f t="shared" ref="Y97:Z97" si="24">Y96/Y98</f>
        <v>-3.9699999998153539E-2</v>
      </c>
      <c r="Z97" s="598">
        <f t="shared" si="24"/>
        <v>-2.9700000015263909E-2</v>
      </c>
      <c r="AA97" s="89"/>
      <c r="AB97" s="89"/>
      <c r="AC97" s="89"/>
      <c r="AD97" s="89"/>
    </row>
    <row r="98" spans="1:30" ht="13.5" x14ac:dyDescent="0.25">
      <c r="A98" s="123" t="s">
        <v>27</v>
      </c>
      <c r="B98" s="123" t="s">
        <v>49</v>
      </c>
      <c r="C98" s="124"/>
      <c r="D98" s="125">
        <v>68590.534</v>
      </c>
      <c r="E98" s="125">
        <v>64095.519</v>
      </c>
      <c r="F98" s="125">
        <v>68092.964000000007</v>
      </c>
      <c r="G98" s="125">
        <v>71214.386999999988</v>
      </c>
      <c r="H98" s="125">
        <v>73483.822000000015</v>
      </c>
      <c r="I98" s="125">
        <v>74354.845000000001</v>
      </c>
      <c r="J98" s="125">
        <v>76255.855999999985</v>
      </c>
      <c r="K98" s="125">
        <v>79758.198000000004</v>
      </c>
      <c r="L98" s="125">
        <v>81226.073000000004</v>
      </c>
      <c r="M98" s="126">
        <v>83991.385999999999</v>
      </c>
      <c r="N98" s="125">
        <v>84517.00499999999</v>
      </c>
      <c r="O98" s="125">
        <v>89495.334000000003</v>
      </c>
      <c r="P98" s="125">
        <v>89720.960999999996</v>
      </c>
      <c r="Q98" s="125">
        <v>96890.353000000003</v>
      </c>
      <c r="R98" s="125">
        <v>94437.482999999993</v>
      </c>
      <c r="S98" s="198">
        <v>93449.687000000005</v>
      </c>
      <c r="T98" s="198">
        <v>100244.54700000001</v>
      </c>
      <c r="U98" s="197">
        <v>109762.018</v>
      </c>
      <c r="V98" s="197">
        <v>122812.79499999998</v>
      </c>
      <c r="W98" s="197">
        <v>131428.91805397999</v>
      </c>
      <c r="X98" s="197">
        <v>140363.67969285292</v>
      </c>
      <c r="Y98" s="197">
        <v>146957.17300683504</v>
      </c>
      <c r="Z98" s="197">
        <v>152678.44092153307</v>
      </c>
      <c r="AA98" s="89"/>
      <c r="AB98" s="89"/>
      <c r="AC98" s="89"/>
      <c r="AD98" s="89"/>
    </row>
    <row r="99" spans="1:30" x14ac:dyDescent="0.2">
      <c r="A99" s="95"/>
      <c r="B99" s="95"/>
      <c r="D99" s="127"/>
      <c r="E99" s="127"/>
      <c r="F99" s="127"/>
      <c r="G99" s="127"/>
      <c r="H99" s="127"/>
      <c r="I99" s="127"/>
    </row>
    <row r="100" spans="1:30" x14ac:dyDescent="0.2">
      <c r="A100" s="95"/>
      <c r="B100" s="95"/>
      <c r="D100" s="127"/>
      <c r="E100" s="127"/>
      <c r="F100" s="127"/>
      <c r="G100" s="127"/>
      <c r="H100" s="127"/>
      <c r="I100" s="127"/>
      <c r="K100" s="128"/>
      <c r="L100" s="127"/>
      <c r="M100" s="127"/>
      <c r="N100" s="128"/>
      <c r="O100" s="128"/>
      <c r="P100" s="128"/>
    </row>
    <row r="101" spans="1:30" x14ac:dyDescent="0.2">
      <c r="A101" s="95"/>
      <c r="B101" s="95"/>
      <c r="U101" s="252"/>
    </row>
    <row r="106" spans="1:30" x14ac:dyDescent="0.2">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row>
    <row r="107" spans="1:30" x14ac:dyDescent="0.2">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row>
    <row r="108" spans="1:30" x14ac:dyDescent="0.2">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row>
    <row r="109" spans="1:30" x14ac:dyDescent="0.2">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row>
    <row r="110" spans="1:30" x14ac:dyDescent="0.2">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row>
    <row r="111" spans="1:30" x14ac:dyDescent="0.2">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row>
    <row r="113" spans="4:25" x14ac:dyDescent="0.2">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row>
    <row r="116" spans="4:25" x14ac:dyDescent="0.2">
      <c r="H116" s="90"/>
      <c r="I116" s="90"/>
      <c r="J116" s="90"/>
      <c r="K116" s="90"/>
      <c r="L116" s="90"/>
      <c r="M116" s="90"/>
      <c r="N116" s="90"/>
      <c r="O116" s="90"/>
      <c r="P116" s="90"/>
    </row>
    <row r="117" spans="4:25" x14ac:dyDescent="0.2">
      <c r="G117" s="130"/>
      <c r="H117" s="130"/>
      <c r="I117" s="130"/>
      <c r="J117" s="130"/>
      <c r="K117" s="130"/>
      <c r="L117" s="130"/>
      <c r="M117" s="130"/>
      <c r="N117" s="130"/>
      <c r="O117" s="130"/>
      <c r="P117" s="130"/>
      <c r="Q117" s="130"/>
      <c r="R117" s="130"/>
      <c r="S117" s="130"/>
      <c r="T117" s="130"/>
      <c r="U117" s="130"/>
      <c r="V117" s="130"/>
      <c r="W117" s="130"/>
      <c r="X117" s="130"/>
      <c r="Y117" s="130"/>
    </row>
    <row r="118" spans="4:25" x14ac:dyDescent="0.2">
      <c r="K118" s="129"/>
      <c r="L118" s="129"/>
      <c r="M118" s="129"/>
      <c r="N118" s="129"/>
      <c r="O118" s="129"/>
      <c r="P118" s="129"/>
    </row>
    <row r="119" spans="4:25" x14ac:dyDescent="0.2">
      <c r="G119" s="130"/>
      <c r="H119" s="130"/>
      <c r="I119" s="130"/>
      <c r="J119" s="130"/>
      <c r="K119" s="130"/>
      <c r="L119" s="130"/>
      <c r="M119" s="130"/>
      <c r="N119" s="130"/>
      <c r="O119" s="130"/>
      <c r="P119" s="130"/>
      <c r="Q119" s="130"/>
      <c r="R119" s="130"/>
      <c r="S119" s="130"/>
      <c r="T119" s="130"/>
      <c r="U119" s="130"/>
      <c r="V119" s="130"/>
      <c r="W119" s="130"/>
      <c r="X119" s="130"/>
      <c r="Y119" s="130"/>
    </row>
    <row r="121" spans="4:25" x14ac:dyDescent="0.2">
      <c r="K121" s="89"/>
      <c r="L121" s="89"/>
      <c r="M121" s="89"/>
      <c r="N121" s="89"/>
      <c r="O121" s="89"/>
      <c r="P121" s="89"/>
    </row>
    <row r="122" spans="4:25" ht="15" x14ac:dyDescent="0.25">
      <c r="E122" s="131"/>
      <c r="L122" s="89"/>
      <c r="M122" s="89"/>
      <c r="N122" s="89"/>
      <c r="O122" s="89"/>
      <c r="P122" s="89"/>
      <c r="Q122" s="132"/>
      <c r="R122" s="132"/>
      <c r="S122" s="132"/>
      <c r="T122" s="132"/>
      <c r="U122" s="132"/>
      <c r="V122" s="132"/>
      <c r="W122" s="132"/>
      <c r="X122" s="132"/>
      <c r="Y122" s="132"/>
    </row>
    <row r="123" spans="4:25" ht="15" x14ac:dyDescent="0.25">
      <c r="E123" s="131"/>
      <c r="K123" s="89"/>
      <c r="L123" s="89"/>
      <c r="M123" s="89"/>
      <c r="N123" s="89"/>
      <c r="O123" s="89"/>
      <c r="P123" s="89"/>
    </row>
    <row r="124" spans="4:25" ht="15" x14ac:dyDescent="0.25">
      <c r="E124" s="131"/>
      <c r="Q124" s="132"/>
      <c r="R124" s="132"/>
      <c r="S124" s="132"/>
      <c r="T124" s="132"/>
      <c r="U124" s="132"/>
      <c r="V124" s="132"/>
      <c r="W124" s="132"/>
      <c r="X124" s="132"/>
      <c r="Y124" s="132"/>
    </row>
    <row r="125" spans="4:25" ht="15" x14ac:dyDescent="0.25">
      <c r="E125" s="131"/>
    </row>
    <row r="126" spans="4:25" ht="15" x14ac:dyDescent="0.25">
      <c r="E126" s="131"/>
    </row>
    <row r="127" spans="4:25" ht="15" x14ac:dyDescent="0.25">
      <c r="E127" s="131"/>
    </row>
    <row r="128" spans="4:25" ht="15" x14ac:dyDescent="0.25">
      <c r="E128" s="131"/>
    </row>
  </sheetData>
  <mergeCells count="1">
    <mergeCell ref="C5:C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827D-3821-475C-B7F2-284F3C654978}">
  <dimension ref="A1:J28"/>
  <sheetViews>
    <sheetView showGridLines="0" zoomScaleNormal="100" workbookViewId="0"/>
  </sheetViews>
  <sheetFormatPr defaultColWidth="8.7109375" defaultRowHeight="16.5" x14ac:dyDescent="0.3"/>
  <cols>
    <col min="1" max="1" width="8.7109375" style="248"/>
    <col min="2" max="2" width="36.42578125" style="248" bestFit="1" customWidth="1"/>
    <col min="3" max="3" width="8.7109375" style="248"/>
    <col min="4" max="5" width="11.85546875" style="248" bestFit="1" customWidth="1"/>
    <col min="6" max="7" width="12.42578125" style="248" bestFit="1" customWidth="1"/>
    <col min="8" max="8" width="2.28515625" style="248" customWidth="1"/>
    <col min="9" max="9" width="28.85546875" style="248" customWidth="1"/>
    <col min="10" max="16384" width="8.7109375" style="248"/>
  </cols>
  <sheetData>
    <row r="1" spans="1:9" x14ac:dyDescent="0.3">
      <c r="A1" s="6"/>
    </row>
    <row r="2" spans="1:9" x14ac:dyDescent="0.3">
      <c r="A2" s="6"/>
    </row>
    <row r="3" spans="1:9" x14ac:dyDescent="0.3">
      <c r="B3" s="6"/>
      <c r="C3" s="6"/>
      <c r="D3" s="18">
        <v>2024</v>
      </c>
      <c r="E3" s="18">
        <v>2025</v>
      </c>
      <c r="F3" s="18">
        <v>2026</v>
      </c>
      <c r="G3" s="18">
        <v>2027</v>
      </c>
      <c r="H3" s="6"/>
      <c r="I3" s="6"/>
    </row>
    <row r="4" spans="1:9" x14ac:dyDescent="0.3">
      <c r="B4" s="6" t="s">
        <v>646</v>
      </c>
      <c r="C4" s="6"/>
      <c r="D4" s="57"/>
      <c r="E4" s="57">
        <v>2.9583757182432086E-2</v>
      </c>
      <c r="F4" s="57">
        <v>2.2969953432432084E-2</v>
      </c>
      <c r="G4" s="57">
        <v>2.1630689682432088E-2</v>
      </c>
      <c r="H4" s="6"/>
      <c r="I4" s="6" t="s">
        <v>650</v>
      </c>
    </row>
    <row r="5" spans="1:9" x14ac:dyDescent="0.3">
      <c r="B5" s="6" t="s">
        <v>647</v>
      </c>
      <c r="C5" s="6"/>
      <c r="D5" s="57"/>
      <c r="E5" s="57">
        <v>1.8351813057213579E-2</v>
      </c>
      <c r="F5" s="57">
        <v>1.1738009307213576E-2</v>
      </c>
      <c r="G5" s="57">
        <v>1.039874555721358E-2</v>
      </c>
      <c r="H5" s="6"/>
      <c r="I5" s="6" t="s">
        <v>651</v>
      </c>
    </row>
    <row r="6" spans="1:9" x14ac:dyDescent="0.3">
      <c r="B6" s="6" t="s">
        <v>648</v>
      </c>
      <c r="C6" s="6"/>
      <c r="D6" s="57">
        <v>4.853283768824368E-2</v>
      </c>
      <c r="E6" s="57">
        <v>2.0196137126042846E-2</v>
      </c>
      <c r="F6" s="57">
        <v>-1.2020845315799944E-3</v>
      </c>
      <c r="G6" s="57">
        <v>-6.624327244242334E-4</v>
      </c>
      <c r="H6" s="6"/>
      <c r="I6" s="6" t="s">
        <v>652</v>
      </c>
    </row>
    <row r="7" spans="1:9" x14ac:dyDescent="0.3">
      <c r="B7" s="6" t="s">
        <v>649</v>
      </c>
      <c r="C7" s="6"/>
      <c r="D7" s="57">
        <v>5.7000000000000002E-2</v>
      </c>
      <c r="E7" s="57"/>
      <c r="F7" s="57"/>
      <c r="G7" s="57"/>
      <c r="H7" s="6"/>
      <c r="I7" s="6" t="s">
        <v>649</v>
      </c>
    </row>
    <row r="9" spans="1:9" x14ac:dyDescent="0.3">
      <c r="B9" s="220" t="s">
        <v>984</v>
      </c>
      <c r="G9" s="220" t="s">
        <v>985</v>
      </c>
    </row>
    <row r="12" spans="1:9" x14ac:dyDescent="0.3">
      <c r="F12"/>
    </row>
    <row r="13" spans="1:9" x14ac:dyDescent="0.3">
      <c r="F13"/>
    </row>
    <row r="14" spans="1:9" x14ac:dyDescent="0.3">
      <c r="F14"/>
    </row>
    <row r="15" spans="1:9" x14ac:dyDescent="0.3">
      <c r="F15"/>
    </row>
    <row r="16" spans="1:9" x14ac:dyDescent="0.3">
      <c r="F16"/>
    </row>
    <row r="17" spans="2:10" x14ac:dyDescent="0.3">
      <c r="F17"/>
    </row>
    <row r="25" spans="2:10" x14ac:dyDescent="0.3">
      <c r="B25" s="556"/>
      <c r="E25" s="396" t="s">
        <v>4</v>
      </c>
      <c r="G25" s="556"/>
      <c r="H25" s="557"/>
      <c r="I25" s="557"/>
      <c r="J25" s="396" t="s">
        <v>50</v>
      </c>
    </row>
    <row r="26" spans="2:10" x14ac:dyDescent="0.3">
      <c r="B26" s="556"/>
      <c r="E26" s="396"/>
      <c r="G26" s="556"/>
    </row>
    <row r="27" spans="2:10" x14ac:dyDescent="0.3">
      <c r="B27" s="556"/>
      <c r="E27" s="396"/>
      <c r="G27" s="556"/>
    </row>
    <row r="28" spans="2:10" x14ac:dyDescent="0.3">
      <c r="E28" s="396"/>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0B3B-6208-41F4-8C87-2529F21C9172}">
  <dimension ref="A5:W39"/>
  <sheetViews>
    <sheetView showGridLines="0" zoomScale="95" zoomScaleNormal="80" workbookViewId="0"/>
  </sheetViews>
  <sheetFormatPr defaultColWidth="9.42578125" defaultRowHeight="13.5" x14ac:dyDescent="0.25"/>
  <cols>
    <col min="1" max="1" width="26" style="6" customWidth="1"/>
    <col min="2" max="7" width="10.85546875" style="6" bestFit="1" customWidth="1"/>
    <col min="8" max="8" width="11.42578125" style="6" customWidth="1"/>
    <col min="9" max="16" width="10.85546875" style="6" bestFit="1" customWidth="1"/>
    <col min="17" max="17" width="10.5703125" style="6" bestFit="1" customWidth="1"/>
    <col min="18" max="21" width="9.42578125" style="6"/>
    <col min="22" max="22" width="17.5703125" style="6" bestFit="1" customWidth="1"/>
    <col min="23" max="16384" width="9.42578125" style="6"/>
  </cols>
  <sheetData>
    <row r="5" spans="1:23" ht="15" x14ac:dyDescent="0.25">
      <c r="A5" s="395" t="s">
        <v>955</v>
      </c>
      <c r="B5" s="30"/>
      <c r="C5" s="30"/>
      <c r="D5" s="30"/>
      <c r="E5" s="30"/>
      <c r="F5" s="30"/>
      <c r="G5" s="30"/>
      <c r="I5" s="395" t="s">
        <v>956</v>
      </c>
      <c r="J5" s="30"/>
      <c r="K5" s="30"/>
      <c r="L5" s="30"/>
      <c r="M5" s="30"/>
      <c r="N5" s="30"/>
      <c r="O5" s="30"/>
      <c r="P5" s="30"/>
      <c r="Q5" s="30"/>
      <c r="R5" s="30"/>
      <c r="S5"/>
      <c r="T5"/>
      <c r="U5"/>
      <c r="V5"/>
      <c r="W5"/>
    </row>
    <row r="25" spans="1:23" x14ac:dyDescent="0.25">
      <c r="B25" s="18"/>
      <c r="C25" s="18"/>
      <c r="D25" s="18"/>
      <c r="E25" s="396" t="s">
        <v>4</v>
      </c>
      <c r="G25" s="18"/>
      <c r="I25" s="18"/>
      <c r="K25" s="18"/>
      <c r="L25" s="18"/>
      <c r="M25" s="18"/>
      <c r="N25" s="396" t="s">
        <v>50</v>
      </c>
    </row>
    <row r="26" spans="1:23" x14ac:dyDescent="0.25">
      <c r="B26" s="18"/>
      <c r="C26" s="18"/>
      <c r="D26" s="18"/>
      <c r="E26" s="18"/>
      <c r="F26" s="396"/>
      <c r="G26" s="18"/>
      <c r="I26" s="18"/>
      <c r="K26" s="18"/>
      <c r="L26" s="18"/>
      <c r="M26" s="18"/>
      <c r="O26" s="396"/>
    </row>
    <row r="27" spans="1:23" x14ac:dyDescent="0.25">
      <c r="B27" s="18"/>
      <c r="C27" s="18"/>
      <c r="D27" s="18"/>
      <c r="E27" s="18"/>
      <c r="G27" s="18"/>
      <c r="I27" s="18"/>
      <c r="K27" s="18"/>
      <c r="L27" s="18"/>
      <c r="M27" s="18"/>
      <c r="O27" s="396"/>
    </row>
    <row r="28" spans="1:23" ht="14.25" thickBot="1" x14ac:dyDescent="0.3">
      <c r="A28" s="165"/>
      <c r="B28" s="165"/>
      <c r="C28" s="165"/>
      <c r="D28" s="165"/>
      <c r="E28" s="165"/>
      <c r="F28" s="165"/>
      <c r="G28" s="165"/>
      <c r="H28" s="165"/>
      <c r="I28" s="165"/>
      <c r="J28" s="165"/>
      <c r="K28" s="165"/>
      <c r="L28" s="165"/>
      <c r="M28" s="165"/>
      <c r="N28" s="165"/>
      <c r="O28" s="165"/>
      <c r="P28" s="165"/>
      <c r="Q28" s="165"/>
      <c r="R28" s="165"/>
      <c r="S28" s="165"/>
      <c r="T28" s="165"/>
      <c r="U28" s="165"/>
      <c r="V28" s="165"/>
      <c r="W28" s="165"/>
    </row>
    <row r="29" spans="1:23" x14ac:dyDescent="0.25">
      <c r="B29" s="18">
        <v>2008</v>
      </c>
      <c r="C29" s="18">
        <v>2009</v>
      </c>
      <c r="D29" s="18">
        <v>2010</v>
      </c>
      <c r="E29" s="18">
        <v>2011</v>
      </c>
      <c r="F29" s="18">
        <v>2012</v>
      </c>
      <c r="G29" s="18">
        <v>2013</v>
      </c>
      <c r="H29" s="18">
        <v>2014</v>
      </c>
      <c r="I29" s="18">
        <v>2015</v>
      </c>
      <c r="J29" s="18">
        <v>2016</v>
      </c>
      <c r="K29" s="18">
        <v>2017</v>
      </c>
      <c r="L29" s="18">
        <v>2018</v>
      </c>
      <c r="M29" s="18">
        <v>2019</v>
      </c>
      <c r="N29" s="18">
        <v>2020</v>
      </c>
      <c r="O29" s="18">
        <v>2021</v>
      </c>
      <c r="P29" s="18">
        <v>2022</v>
      </c>
      <c r="Q29" s="18">
        <v>2023</v>
      </c>
      <c r="R29" s="18">
        <v>2024</v>
      </c>
      <c r="S29" s="18">
        <v>2025</v>
      </c>
      <c r="T29" s="18">
        <v>2026</v>
      </c>
      <c r="U29" s="18">
        <v>2027</v>
      </c>
    </row>
    <row r="30" spans="1:23" x14ac:dyDescent="0.25">
      <c r="A30" s="397" t="s">
        <v>653</v>
      </c>
      <c r="B30" s="398">
        <v>28.598844266178187</v>
      </c>
      <c r="C30" s="398">
        <v>36.360888192511553</v>
      </c>
      <c r="D30" s="398">
        <v>40.614937142320493</v>
      </c>
      <c r="E30" s="398">
        <v>43.155992060050387</v>
      </c>
      <c r="F30" s="398">
        <v>51.729081258755947</v>
      </c>
      <c r="G30" s="398">
        <v>54.692556634304204</v>
      </c>
      <c r="H30" s="398">
        <v>53.492576287948566</v>
      </c>
      <c r="I30" s="398">
        <v>51.685254712674713</v>
      </c>
      <c r="J30" s="398">
        <v>52.274890812114805</v>
      </c>
      <c r="K30" s="398">
        <v>51.46157115593779</v>
      </c>
      <c r="L30" s="398">
        <v>49.408050829169454</v>
      </c>
      <c r="M30" s="398">
        <v>47.978118841253959</v>
      </c>
      <c r="N30" s="398">
        <v>58.847579660700198</v>
      </c>
      <c r="O30" s="398">
        <v>61.088367230588602</v>
      </c>
      <c r="P30" s="398">
        <v>57.741261644806862</v>
      </c>
      <c r="Q30" s="398">
        <v>56.044684106407651</v>
      </c>
      <c r="R30" s="398">
        <v>58.62345712963095</v>
      </c>
      <c r="S30" s="398">
        <v>59.826082434399538</v>
      </c>
      <c r="T30" s="398">
        <v>63.591907584712345</v>
      </c>
      <c r="U30" s="398">
        <v>67.826648508936699</v>
      </c>
      <c r="V30" s="397" t="s">
        <v>62</v>
      </c>
      <c r="W30" s="397"/>
    </row>
    <row r="31" spans="1:23" x14ac:dyDescent="0.25">
      <c r="A31" s="6" t="s">
        <v>654</v>
      </c>
      <c r="B31" s="55">
        <v>22.598307807313471</v>
      </c>
      <c r="C31" s="55">
        <v>31.683494130065476</v>
      </c>
      <c r="D31" s="55">
        <v>36.706550504576121</v>
      </c>
      <c r="E31" s="55">
        <v>40.601867393190574</v>
      </c>
      <c r="F31" s="55">
        <v>45.035327376079302</v>
      </c>
      <c r="G31" s="55">
        <v>47.792694522811082</v>
      </c>
      <c r="H31" s="55">
        <v>49.479847454749368</v>
      </c>
      <c r="I31" s="55">
        <v>47.265967741226923</v>
      </c>
      <c r="J31" s="55">
        <v>46.928444657557399</v>
      </c>
      <c r="K31" s="55">
        <v>45.741709297628958</v>
      </c>
      <c r="L31" s="55">
        <v>43.330589179314366</v>
      </c>
      <c r="M31" s="55">
        <v>43.083368211118753</v>
      </c>
      <c r="N31" s="55">
        <v>48.876438719372061</v>
      </c>
      <c r="O31" s="55">
        <v>49.642058834382276</v>
      </c>
      <c r="P31" s="55">
        <v>47.59613111340574</v>
      </c>
      <c r="Q31" s="55">
        <v>48.509262410321341</v>
      </c>
      <c r="R31" s="55">
        <v>50.788932646091943</v>
      </c>
      <c r="S31" s="55">
        <v>54.262037951228507</v>
      </c>
      <c r="T31" s="55">
        <v>58.20484020817149</v>
      </c>
      <c r="U31" s="55">
        <v>61.583983305806925</v>
      </c>
      <c r="V31" s="6" t="s">
        <v>63</v>
      </c>
    </row>
    <row r="32" spans="1:23" x14ac:dyDescent="0.25">
      <c r="A32" s="6" t="s">
        <v>655</v>
      </c>
      <c r="B32" s="55">
        <v>6.0005364588647181</v>
      </c>
      <c r="C32" s="55">
        <v>4.6773940624460817</v>
      </c>
      <c r="D32" s="55">
        <v>3.9083866377443726</v>
      </c>
      <c r="E32" s="55">
        <v>2.5541246668598148</v>
      </c>
      <c r="F32" s="55">
        <v>6.6937538826766438</v>
      </c>
      <c r="G32" s="55">
        <v>6.8998621114931211</v>
      </c>
      <c r="H32" s="55">
        <v>4.0127288331991959</v>
      </c>
      <c r="I32" s="55">
        <v>4.4192869714477867</v>
      </c>
      <c r="J32" s="55">
        <v>5.3464461545574054</v>
      </c>
      <c r="K32" s="55">
        <v>5.7198618583088301</v>
      </c>
      <c r="L32" s="55">
        <v>6.0774616498550937</v>
      </c>
      <c r="M32" s="55">
        <v>4.8947506301352064</v>
      </c>
      <c r="N32" s="55">
        <v>9.9711409413281373</v>
      </c>
      <c r="O32" s="55">
        <v>11.446308396206327</v>
      </c>
      <c r="P32" s="55">
        <v>10.145130531401122</v>
      </c>
      <c r="Q32" s="55">
        <v>7.5354216960863099</v>
      </c>
      <c r="R32" s="55">
        <v>7.8345244835390062</v>
      </c>
      <c r="S32" s="55">
        <v>5.5640444831710312</v>
      </c>
      <c r="T32" s="55">
        <v>5.3870673765408554</v>
      </c>
      <c r="U32" s="55">
        <v>6.2426652031297749</v>
      </c>
      <c r="V32" s="6" t="s">
        <v>395</v>
      </c>
    </row>
    <row r="33" spans="1:23" x14ac:dyDescent="0.25">
      <c r="A33" s="6" t="s">
        <v>656</v>
      </c>
      <c r="B33" s="399" t="e">
        <v>#N/A</v>
      </c>
      <c r="C33" s="399" t="e">
        <v>#N/A</v>
      </c>
      <c r="D33" s="399" t="e">
        <v>#N/A</v>
      </c>
      <c r="E33" s="399" t="e">
        <v>#N/A</v>
      </c>
      <c r="F33" s="400">
        <v>60</v>
      </c>
      <c r="G33" s="400">
        <v>60</v>
      </c>
      <c r="H33" s="400">
        <v>60</v>
      </c>
      <c r="I33" s="400">
        <v>60</v>
      </c>
      <c r="J33" s="400">
        <v>60</v>
      </c>
      <c r="K33" s="400">
        <v>60</v>
      </c>
      <c r="L33" s="400">
        <v>59</v>
      </c>
      <c r="M33" s="400">
        <v>58</v>
      </c>
      <c r="N33" s="400">
        <v>57</v>
      </c>
      <c r="O33" s="400">
        <v>56</v>
      </c>
      <c r="P33" s="400">
        <v>55</v>
      </c>
      <c r="Q33" s="400">
        <v>54</v>
      </c>
      <c r="R33" s="400">
        <v>53</v>
      </c>
      <c r="S33" s="400">
        <v>52</v>
      </c>
      <c r="T33" s="400">
        <v>51</v>
      </c>
      <c r="U33" s="400">
        <v>50</v>
      </c>
      <c r="V33" s="6" t="s">
        <v>657</v>
      </c>
    </row>
    <row r="34" spans="1:23" x14ac:dyDescent="0.25">
      <c r="A34" s="6" t="s">
        <v>658</v>
      </c>
      <c r="B34" s="399" t="e">
        <v>#N/A</v>
      </c>
      <c r="C34" s="399" t="e">
        <v>#N/A</v>
      </c>
      <c r="D34" s="399" t="e">
        <v>#N/A</v>
      </c>
      <c r="E34" s="399" t="e">
        <v>#N/A</v>
      </c>
      <c r="F34" s="401" t="e">
        <v>#N/A</v>
      </c>
      <c r="G34" s="401" t="e">
        <v>#N/A</v>
      </c>
      <c r="H34" s="401" t="e">
        <v>#N/A</v>
      </c>
      <c r="I34" s="401" t="e">
        <v>#N/A</v>
      </c>
      <c r="J34" s="401" t="e">
        <v>#N/A</v>
      </c>
      <c r="K34" s="401" t="e">
        <v>#N/A</v>
      </c>
      <c r="L34" s="401" t="e">
        <v>#N/A</v>
      </c>
      <c r="M34" s="401" t="e">
        <v>#N/A</v>
      </c>
      <c r="N34" s="401" t="e">
        <v>#N/A</v>
      </c>
      <c r="O34" s="401" t="e">
        <v>#N/A</v>
      </c>
      <c r="P34" s="401" t="e">
        <v>#N/A</v>
      </c>
      <c r="Q34" s="401" t="e">
        <v>#N/A</v>
      </c>
      <c r="R34" s="55">
        <v>58.463582980082137</v>
      </c>
      <c r="S34" s="55">
        <v>59.498276219852556</v>
      </c>
      <c r="T34" s="55">
        <v>61.101303832536345</v>
      </c>
      <c r="U34" s="55">
        <v>62.265517227563684</v>
      </c>
      <c r="V34" s="6" t="s">
        <v>659</v>
      </c>
    </row>
    <row r="35" spans="1:23" ht="14.25" thickBot="1" x14ac:dyDescent="0.3">
      <c r="A35" s="165" t="s">
        <v>660</v>
      </c>
      <c r="B35" s="402" t="e">
        <v>#N/A</v>
      </c>
      <c r="C35" s="402" t="e">
        <v>#N/A</v>
      </c>
      <c r="D35" s="402" t="e">
        <v>#N/A</v>
      </c>
      <c r="E35" s="402" t="e">
        <v>#N/A</v>
      </c>
      <c r="F35" s="403" t="e">
        <v>#N/A</v>
      </c>
      <c r="G35" s="403" t="e">
        <v>#N/A</v>
      </c>
      <c r="H35" s="403" t="e">
        <v>#N/A</v>
      </c>
      <c r="I35" s="403" t="e">
        <v>#N/A</v>
      </c>
      <c r="J35" s="403" t="e">
        <v>#N/A</v>
      </c>
      <c r="K35" s="403" t="e">
        <v>#N/A</v>
      </c>
      <c r="L35" s="403" t="e">
        <v>#N/A</v>
      </c>
      <c r="M35" s="403" t="e">
        <v>#N/A</v>
      </c>
      <c r="N35" s="403" t="e">
        <v>#N/A</v>
      </c>
      <c r="O35" s="403" t="e">
        <v>#N/A</v>
      </c>
      <c r="P35" s="403" t="e">
        <v>#N/A</v>
      </c>
      <c r="Q35" s="403" t="e">
        <v>#N/A</v>
      </c>
      <c r="R35" s="404">
        <v>50.629040308573259</v>
      </c>
      <c r="S35" s="404">
        <v>53.62801764749959</v>
      </c>
      <c r="T35" s="404">
        <v>55.863008410972306</v>
      </c>
      <c r="U35" s="404">
        <v>56.755491379067301</v>
      </c>
      <c r="V35" s="165" t="s">
        <v>661</v>
      </c>
      <c r="W35" s="165"/>
    </row>
    <row r="36" spans="1:23" x14ac:dyDescent="0.25">
      <c r="P36" s="55"/>
      <c r="Q36" s="55"/>
      <c r="R36" s="55"/>
      <c r="S36" s="55"/>
      <c r="T36" s="55"/>
      <c r="U36" s="55"/>
    </row>
    <row r="39" spans="1:23" ht="15" x14ac:dyDescent="0.25">
      <c r="A39"/>
      <c r="B39"/>
      <c r="C39"/>
      <c r="D39"/>
      <c r="E39"/>
      <c r="F39"/>
      <c r="G39"/>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EDBC-3C9C-4719-8122-8204629A44B2}">
  <dimension ref="A1:X63"/>
  <sheetViews>
    <sheetView showGridLines="0" zoomScale="80" zoomScaleNormal="80" workbookViewId="0"/>
  </sheetViews>
  <sheetFormatPr defaultRowHeight="15" x14ac:dyDescent="0.25"/>
  <cols>
    <col min="1" max="1" width="34.5703125" bestFit="1" customWidth="1"/>
    <col min="11" max="11" width="11.42578125" customWidth="1"/>
    <col min="24" max="24" width="10.5703125" customWidth="1"/>
  </cols>
  <sheetData>
    <row r="1" spans="1:13" x14ac:dyDescent="0.25">
      <c r="A1" s="393"/>
    </row>
    <row r="2" spans="1:13" x14ac:dyDescent="0.25">
      <c r="A2" s="393"/>
    </row>
    <row r="3" spans="1:13" x14ac:dyDescent="0.25">
      <c r="A3" s="538"/>
    </row>
    <row r="4" spans="1:13" x14ac:dyDescent="0.25">
      <c r="B4" s="406"/>
      <c r="C4" s="406">
        <v>2023</v>
      </c>
      <c r="D4" s="406">
        <v>2024</v>
      </c>
      <c r="E4" s="406">
        <v>2025</v>
      </c>
      <c r="F4" s="406">
        <v>2026</v>
      </c>
      <c r="G4" s="406">
        <v>2027</v>
      </c>
      <c r="L4" s="407"/>
    </row>
    <row r="5" spans="1:13" x14ac:dyDescent="0.25">
      <c r="A5" s="408" t="s">
        <v>394</v>
      </c>
      <c r="B5" s="409"/>
      <c r="C5" s="409">
        <v>-1.696577538399211</v>
      </c>
      <c r="D5" s="409">
        <v>2.5787730232232988</v>
      </c>
      <c r="E5" s="409">
        <v>1.2026253047685884</v>
      </c>
      <c r="F5" s="409">
        <v>3.7658251503128071</v>
      </c>
      <c r="G5" s="409">
        <v>4.2347409242243543</v>
      </c>
      <c r="H5" s="410" t="s">
        <v>79</v>
      </c>
      <c r="I5" s="411"/>
      <c r="J5" s="411"/>
      <c r="K5" s="411"/>
      <c r="L5" s="412"/>
    </row>
    <row r="6" spans="1:13" x14ac:dyDescent="0.25">
      <c r="A6" s="413" t="s">
        <v>664</v>
      </c>
      <c r="B6" s="414"/>
      <c r="C6" s="414"/>
      <c r="D6" s="414"/>
      <c r="E6" s="414"/>
      <c r="F6" s="414"/>
      <c r="G6" s="414"/>
      <c r="L6" s="394"/>
    </row>
    <row r="7" spans="1:13" x14ac:dyDescent="0.25">
      <c r="A7" s="415" t="s">
        <v>30</v>
      </c>
      <c r="B7" s="416"/>
      <c r="C7" s="416">
        <v>3.7366489379221401</v>
      </c>
      <c r="D7" s="416">
        <v>4.500188457437349</v>
      </c>
      <c r="E7" s="416">
        <v>3.8630833929869537</v>
      </c>
      <c r="F7" s="416">
        <v>3.5266893707590308</v>
      </c>
      <c r="G7" s="416">
        <v>3.6229528980079264</v>
      </c>
      <c r="H7" s="6" t="s">
        <v>80</v>
      </c>
      <c r="L7" s="416"/>
    </row>
    <row r="8" spans="1:13" x14ac:dyDescent="0.25">
      <c r="A8" s="415" t="s">
        <v>665</v>
      </c>
      <c r="B8" s="416"/>
      <c r="C8" s="416">
        <v>1.1568257199911458</v>
      </c>
      <c r="D8" s="416">
        <v>1.4316301373090556</v>
      </c>
      <c r="E8" s="416">
        <v>1.5524892228305966</v>
      </c>
      <c r="F8" s="416">
        <v>1.6478977857633161</v>
      </c>
      <c r="G8" s="416">
        <v>1.9055486697661692</v>
      </c>
      <c r="H8" s="6" t="s">
        <v>666</v>
      </c>
      <c r="L8" s="416"/>
    </row>
    <row r="9" spans="1:13" x14ac:dyDescent="0.25">
      <c r="A9" s="415" t="s">
        <v>409</v>
      </c>
      <c r="B9" s="416"/>
      <c r="C9" s="416">
        <v>-0.59584852818761902</v>
      </c>
      <c r="D9" s="416">
        <v>-1.0260624028024925</v>
      </c>
      <c r="E9" s="416">
        <v>-1.6838529590899902</v>
      </c>
      <c r="F9" s="416">
        <v>-1.2738830796944169</v>
      </c>
      <c r="G9" s="416">
        <v>-1.0072808929182935</v>
      </c>
      <c r="H9" s="6" t="s">
        <v>411</v>
      </c>
      <c r="L9" s="416"/>
    </row>
    <row r="10" spans="1:13" x14ac:dyDescent="0.25">
      <c r="A10" s="415" t="s">
        <v>410</v>
      </c>
      <c r="B10" s="416"/>
      <c r="C10" s="416">
        <v>-5.5400620617881886</v>
      </c>
      <c r="D10" s="416">
        <v>-2.6480749326651498</v>
      </c>
      <c r="E10" s="416">
        <v>-2.0477862872314327</v>
      </c>
      <c r="F10" s="416">
        <v>-1.4103198514181039</v>
      </c>
      <c r="G10" s="416">
        <v>-1.3756772922903091</v>
      </c>
      <c r="H10" s="6" t="s">
        <v>667</v>
      </c>
      <c r="L10" s="416"/>
    </row>
    <row r="11" spans="1:13" ht="15.75" thickBot="1" x14ac:dyDescent="0.3">
      <c r="A11" s="417" t="s">
        <v>668</v>
      </c>
      <c r="B11" s="418"/>
      <c r="C11" s="418">
        <v>-0.45414160633668921</v>
      </c>
      <c r="D11" s="418">
        <v>0.32109176394453698</v>
      </c>
      <c r="E11" s="418">
        <v>-0.48130806472753873</v>
      </c>
      <c r="F11" s="418">
        <v>1.275440924902981</v>
      </c>
      <c r="G11" s="418">
        <v>1.0891975416588613</v>
      </c>
      <c r="H11" s="165" t="s">
        <v>669</v>
      </c>
      <c r="I11" s="405"/>
      <c r="J11" s="405"/>
      <c r="K11" s="405"/>
      <c r="L11" s="416"/>
    </row>
    <row r="12" spans="1:13" x14ac:dyDescent="0.25">
      <c r="B12" s="406"/>
      <c r="C12" s="406"/>
      <c r="D12" s="406"/>
      <c r="E12" s="406"/>
      <c r="F12" s="406"/>
      <c r="G12" s="406"/>
      <c r="L12" s="406"/>
    </row>
    <row r="13" spans="1:13" x14ac:dyDescent="0.25">
      <c r="M13" s="393"/>
    </row>
    <row r="14" spans="1:13" x14ac:dyDescent="0.25">
      <c r="A14" s="393" t="s">
        <v>662</v>
      </c>
      <c r="G14" s="393" t="s">
        <v>663</v>
      </c>
    </row>
    <row r="30" spans="4:12" x14ac:dyDescent="0.25">
      <c r="D30" s="396" t="s">
        <v>4</v>
      </c>
      <c r="L30" s="396" t="s">
        <v>50</v>
      </c>
    </row>
    <row r="36" spans="24:24" x14ac:dyDescent="0.25">
      <c r="X36" s="392"/>
    </row>
    <row r="63" spans="12:12" x14ac:dyDescent="0.25">
      <c r="L63" s="170" t="s">
        <v>50</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6742-2C65-4D88-8B24-DBC56A932AA7}">
  <dimension ref="A4:AC49"/>
  <sheetViews>
    <sheetView showGridLines="0" zoomScale="85" zoomScaleNormal="85" workbookViewId="0"/>
  </sheetViews>
  <sheetFormatPr defaultColWidth="9.42578125" defaultRowHeight="13.5" x14ac:dyDescent="0.25"/>
  <cols>
    <col min="1" max="1" width="22.42578125" style="6" bestFit="1" customWidth="1"/>
    <col min="2" max="2" width="8.42578125" style="6" customWidth="1"/>
    <col min="3" max="9" width="10.7109375" style="6" bestFit="1" customWidth="1"/>
    <col min="10" max="11" width="9.42578125" style="6" bestFit="1" customWidth="1"/>
    <col min="12" max="12" width="11.5703125" style="6" customWidth="1"/>
    <col min="13" max="22" width="9.42578125" style="6" bestFit="1" customWidth="1"/>
    <col min="23" max="25" width="9.42578125" style="6"/>
    <col min="26" max="26" width="11.5703125" style="6" customWidth="1"/>
    <col min="27" max="28" width="9.42578125" style="6"/>
    <col min="29" max="29" width="11.5703125" style="6" customWidth="1"/>
    <col min="30" max="16384" width="9.42578125" style="6"/>
  </cols>
  <sheetData>
    <row r="4" spans="1:29" ht="14.25" thickBot="1" x14ac:dyDescent="0.3">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row>
    <row r="5" spans="1:29" s="18" customFormat="1" x14ac:dyDescent="0.25">
      <c r="B5" s="18">
        <v>2016</v>
      </c>
      <c r="C5" s="18">
        <v>2017</v>
      </c>
      <c r="D5" s="18">
        <v>2018</v>
      </c>
      <c r="E5" s="18">
        <v>2019</v>
      </c>
      <c r="F5" s="18">
        <v>2020</v>
      </c>
      <c r="G5" s="18">
        <v>2021</v>
      </c>
      <c r="H5" s="18">
        <v>2022</v>
      </c>
      <c r="I5" s="18">
        <v>2023</v>
      </c>
      <c r="J5" s="18">
        <v>2024</v>
      </c>
      <c r="K5" s="18">
        <v>2025</v>
      </c>
      <c r="L5" s="18">
        <v>2026</v>
      </c>
      <c r="M5" s="18">
        <v>2027</v>
      </c>
      <c r="N5" s="18">
        <v>2028</v>
      </c>
      <c r="O5" s="18">
        <v>2029</v>
      </c>
      <c r="P5" s="18">
        <v>2030</v>
      </c>
      <c r="Q5" s="18">
        <v>2031</v>
      </c>
      <c r="R5" s="18">
        <v>2032</v>
      </c>
      <c r="S5" s="18">
        <v>2033</v>
      </c>
      <c r="T5" s="18">
        <v>2034</v>
      </c>
      <c r="U5" s="18">
        <v>2035</v>
      </c>
      <c r="V5" s="18">
        <v>2036</v>
      </c>
      <c r="W5" s="18">
        <v>2037</v>
      </c>
      <c r="X5" s="18">
        <v>2038</v>
      </c>
      <c r="Y5" s="18">
        <v>2039</v>
      </c>
      <c r="Z5" s="18">
        <v>2040</v>
      </c>
    </row>
    <row r="6" spans="1:29" x14ac:dyDescent="0.25">
      <c r="A6" s="397" t="s">
        <v>677</v>
      </c>
      <c r="B6" s="398">
        <v>52.412725889252222</v>
      </c>
      <c r="C6" s="398">
        <v>51.599917885306233</v>
      </c>
      <c r="D6" s="398">
        <v>49.408050829169454</v>
      </c>
      <c r="E6" s="398">
        <v>47.974619357443068</v>
      </c>
      <c r="F6" s="398">
        <v>58.851100662368225</v>
      </c>
      <c r="G6" s="398">
        <v>61.081558627462272</v>
      </c>
      <c r="H6" s="398">
        <v>57.802788675150573</v>
      </c>
      <c r="I6" s="398">
        <v>56.044684106407651</v>
      </c>
      <c r="J6" s="398">
        <v>58.62345712963095</v>
      </c>
      <c r="K6" s="398">
        <v>59.826082434399538</v>
      </c>
      <c r="L6" s="398">
        <v>63.591907584712345</v>
      </c>
      <c r="M6" s="398">
        <v>67.826648508936699</v>
      </c>
      <c r="N6" s="398">
        <v>70.240475129953168</v>
      </c>
      <c r="O6" s="398">
        <v>74.351836656808416</v>
      </c>
      <c r="P6" s="398">
        <v>78.276242081779785</v>
      </c>
      <c r="Q6" s="398">
        <v>81.662612956924292</v>
      </c>
      <c r="R6" s="398">
        <v>85.042081152928901</v>
      </c>
      <c r="S6" s="398">
        <v>88.486828407418272</v>
      </c>
      <c r="T6" s="398">
        <v>92.411707385638465</v>
      </c>
      <c r="U6" s="398">
        <v>96.308480332778018</v>
      </c>
      <c r="V6" s="398">
        <v>100.16465704190412</v>
      </c>
      <c r="W6" s="398">
        <v>103.98708206073518</v>
      </c>
      <c r="X6" s="398">
        <v>107.84172974301869</v>
      </c>
      <c r="Y6" s="398">
        <v>111.70899229362341</v>
      </c>
      <c r="Z6" s="398">
        <v>115.65002974546363</v>
      </c>
      <c r="AA6" s="397" t="s">
        <v>670</v>
      </c>
      <c r="AB6" s="397"/>
      <c r="AC6" s="397"/>
    </row>
    <row r="7" spans="1:29" x14ac:dyDescent="0.25">
      <c r="A7" s="6" t="s">
        <v>678</v>
      </c>
      <c r="B7" s="55">
        <v>47.052183451906302</v>
      </c>
      <c r="C7" s="55">
        <v>45.864679034753259</v>
      </c>
      <c r="D7" s="55">
        <v>43.330589179314366</v>
      </c>
      <c r="E7" s="55">
        <v>43.081329264143989</v>
      </c>
      <c r="F7" s="55">
        <v>48.882573597801191</v>
      </c>
      <c r="G7" s="55">
        <v>49.641014501307112</v>
      </c>
      <c r="H7" s="55">
        <v>47.646847854256876</v>
      </c>
      <c r="I7" s="55">
        <v>48.287756173939371</v>
      </c>
      <c r="J7" s="55">
        <v>50.581947757204503</v>
      </c>
      <c r="K7" s="55">
        <v>54.068228555097484</v>
      </c>
      <c r="L7" s="55">
        <v>58.019726413156306</v>
      </c>
      <c r="M7" s="55">
        <v>61.405806217831667</v>
      </c>
      <c r="N7" s="55">
        <v>64.440475129953185</v>
      </c>
      <c r="O7" s="55">
        <v>68.351836656808416</v>
      </c>
      <c r="P7" s="55">
        <v>72.27624208177977</v>
      </c>
      <c r="Q7" s="55">
        <v>76.162612956924278</v>
      </c>
      <c r="R7" s="55">
        <v>80.042081152928887</v>
      </c>
      <c r="S7" s="55">
        <v>83.986828407418272</v>
      </c>
      <c r="T7" s="55">
        <v>87.911707385638465</v>
      </c>
      <c r="U7" s="55">
        <v>91.808480332778018</v>
      </c>
      <c r="V7" s="55">
        <v>95.664657041904107</v>
      </c>
      <c r="W7" s="55">
        <v>99.487082060735162</v>
      </c>
      <c r="X7" s="55">
        <v>103.34172974301867</v>
      </c>
      <c r="Y7" s="55">
        <v>107.20899229362342</v>
      </c>
      <c r="Z7" s="55">
        <v>111.15002974546364</v>
      </c>
      <c r="AA7" s="6" t="s">
        <v>671</v>
      </c>
    </row>
    <row r="8" spans="1:29" ht="14.25" thickBot="1" x14ac:dyDescent="0.3">
      <c r="A8" s="165" t="s">
        <v>672</v>
      </c>
      <c r="B8" s="404">
        <f>B6-B7</f>
        <v>5.3605424373459201</v>
      </c>
      <c r="C8" s="404">
        <f t="shared" ref="C8:Z8" si="0">C6-C7</f>
        <v>5.7352388505529746</v>
      </c>
      <c r="D8" s="404">
        <f t="shared" si="0"/>
        <v>6.0774616498550884</v>
      </c>
      <c r="E8" s="404">
        <f t="shared" si="0"/>
        <v>4.893290093299079</v>
      </c>
      <c r="F8" s="404">
        <f t="shared" si="0"/>
        <v>9.9685270645670343</v>
      </c>
      <c r="G8" s="404">
        <f t="shared" si="0"/>
        <v>11.44054412615516</v>
      </c>
      <c r="H8" s="404">
        <f t="shared" si="0"/>
        <v>10.155940820893697</v>
      </c>
      <c r="I8" s="404">
        <f t="shared" si="0"/>
        <v>7.7569279324682796</v>
      </c>
      <c r="J8" s="404">
        <f t="shared" si="0"/>
        <v>8.0415093724264466</v>
      </c>
      <c r="K8" s="404">
        <f t="shared" si="0"/>
        <v>5.7578538793020542</v>
      </c>
      <c r="L8" s="404">
        <f t="shared" si="0"/>
        <v>5.5721811715560392</v>
      </c>
      <c r="M8" s="404">
        <f t="shared" si="0"/>
        <v>6.420842291105032</v>
      </c>
      <c r="N8" s="404">
        <f t="shared" si="0"/>
        <v>5.7999999999999829</v>
      </c>
      <c r="O8" s="404">
        <f t="shared" si="0"/>
        <v>6</v>
      </c>
      <c r="P8" s="404">
        <f t="shared" si="0"/>
        <v>6.0000000000000142</v>
      </c>
      <c r="Q8" s="404">
        <f t="shared" si="0"/>
        <v>5.5000000000000142</v>
      </c>
      <c r="R8" s="404">
        <f t="shared" si="0"/>
        <v>5.0000000000000142</v>
      </c>
      <c r="S8" s="404">
        <f t="shared" si="0"/>
        <v>4.5</v>
      </c>
      <c r="T8" s="404">
        <f t="shared" si="0"/>
        <v>4.5</v>
      </c>
      <c r="U8" s="404">
        <f t="shared" si="0"/>
        <v>4.5</v>
      </c>
      <c r="V8" s="404">
        <f t="shared" si="0"/>
        <v>4.5000000000000142</v>
      </c>
      <c r="W8" s="404">
        <f t="shared" si="0"/>
        <v>4.5000000000000142</v>
      </c>
      <c r="X8" s="404">
        <f t="shared" si="0"/>
        <v>4.5000000000000142</v>
      </c>
      <c r="Y8" s="404">
        <f t="shared" si="0"/>
        <v>4.4999999999999858</v>
      </c>
      <c r="Z8" s="404">
        <f t="shared" si="0"/>
        <v>4.4999999999999858</v>
      </c>
      <c r="AA8" s="165" t="s">
        <v>673</v>
      </c>
      <c r="AB8" s="165"/>
      <c r="AC8" s="165"/>
    </row>
    <row r="9" spans="1:29" x14ac:dyDescent="0.25">
      <c r="A9" s="31" t="s">
        <v>676</v>
      </c>
      <c r="B9" s="419" t="e">
        <f>NA()</f>
        <v>#N/A</v>
      </c>
      <c r="C9" s="419" t="e">
        <f>NA()</f>
        <v>#N/A</v>
      </c>
      <c r="D9" s="419" t="e">
        <f>NA()</f>
        <v>#N/A</v>
      </c>
      <c r="E9" s="419" t="e">
        <f>NA()</f>
        <v>#N/A</v>
      </c>
      <c r="F9" s="419" t="e">
        <f>NA()</f>
        <v>#N/A</v>
      </c>
      <c r="G9" s="419" t="e">
        <f>NA()</f>
        <v>#N/A</v>
      </c>
      <c r="H9" s="419" t="e">
        <f>NA()</f>
        <v>#N/A</v>
      </c>
      <c r="I9" s="419" t="e">
        <f>NA()</f>
        <v>#N/A</v>
      </c>
      <c r="J9" s="26">
        <v>58.463582980082137</v>
      </c>
      <c r="K9" s="26">
        <v>59.498276219852556</v>
      </c>
      <c r="L9" s="26">
        <v>61.101303832536345</v>
      </c>
      <c r="M9" s="26">
        <v>62.265517227563684</v>
      </c>
      <c r="N9" s="26">
        <v>62.166757353444481</v>
      </c>
      <c r="O9" s="26">
        <v>61.407913695762474</v>
      </c>
      <c r="P9" s="26">
        <v>59.42194073842807</v>
      </c>
      <c r="Q9" s="26">
        <v>56.968436693079525</v>
      </c>
      <c r="R9" s="26">
        <v>54.576269621845441</v>
      </c>
      <c r="S9" s="26">
        <v>52.287174186182064</v>
      </c>
      <c r="T9" s="26">
        <v>50.558273956502653</v>
      </c>
      <c r="U9" s="26">
        <v>48.887957244587227</v>
      </c>
      <c r="V9" s="26">
        <v>47.274554701304012</v>
      </c>
      <c r="W9" s="26">
        <v>45.716367512905244</v>
      </c>
      <c r="X9" s="26">
        <v>44.236629958519522</v>
      </c>
      <c r="Y9" s="26">
        <v>42.828368156907558</v>
      </c>
      <c r="Z9" s="26">
        <v>41.489655172922937</v>
      </c>
      <c r="AA9" s="31" t="s">
        <v>682</v>
      </c>
      <c r="AB9" s="31"/>
      <c r="AC9" s="31"/>
    </row>
    <row r="11" spans="1:29" ht="14.25" thickBot="1" x14ac:dyDescent="0.3">
      <c r="A11" s="164" t="s">
        <v>674</v>
      </c>
      <c r="B11" s="165"/>
      <c r="C11" s="165"/>
      <c r="D11" s="165"/>
      <c r="E11" s="165"/>
      <c r="F11" s="165"/>
      <c r="G11" s="165"/>
      <c r="H11" s="165"/>
      <c r="I11" s="165"/>
      <c r="J11" s="404"/>
      <c r="K11" s="165"/>
      <c r="L11" s="165"/>
      <c r="M11" s="165"/>
      <c r="N11" s="165"/>
      <c r="O11" s="165"/>
      <c r="P11" s="165"/>
      <c r="Q11" s="165"/>
      <c r="R11" s="165"/>
      <c r="S11" s="165"/>
      <c r="T11" s="165"/>
      <c r="U11" s="165"/>
      <c r="V11" s="165"/>
      <c r="W11" s="165"/>
      <c r="X11" s="165"/>
      <c r="Y11" s="165"/>
      <c r="Z11" s="165"/>
      <c r="AA11" s="165"/>
      <c r="AB11" s="165"/>
      <c r="AC11" s="165"/>
    </row>
    <row r="12" spans="1:29" x14ac:dyDescent="0.25">
      <c r="A12" s="18"/>
      <c r="B12" s="18">
        <v>2016</v>
      </c>
      <c r="C12" s="18">
        <v>2017</v>
      </c>
      <c r="D12" s="18">
        <v>2018</v>
      </c>
      <c r="E12" s="18">
        <v>2019</v>
      </c>
      <c r="F12" s="18">
        <v>2020</v>
      </c>
      <c r="G12" s="18">
        <v>2021</v>
      </c>
      <c r="H12" s="18">
        <v>2022</v>
      </c>
      <c r="I12" s="18">
        <v>2023</v>
      </c>
      <c r="J12" s="18">
        <v>2024</v>
      </c>
      <c r="K12" s="18">
        <v>2025</v>
      </c>
      <c r="L12" s="18">
        <v>2026</v>
      </c>
      <c r="M12" s="18">
        <v>2027</v>
      </c>
      <c r="N12" s="18">
        <v>2028</v>
      </c>
      <c r="O12" s="18">
        <v>2029</v>
      </c>
      <c r="P12" s="18">
        <v>2030</v>
      </c>
      <c r="Q12" s="18">
        <v>2031</v>
      </c>
      <c r="R12" s="18">
        <v>2032</v>
      </c>
      <c r="S12" s="18">
        <v>2033</v>
      </c>
      <c r="T12" s="18">
        <v>2034</v>
      </c>
      <c r="U12" s="18">
        <v>2035</v>
      </c>
      <c r="V12" s="18">
        <v>2036</v>
      </c>
      <c r="W12" s="18">
        <v>2037</v>
      </c>
      <c r="X12" s="18">
        <v>2038</v>
      </c>
      <c r="Y12" s="18">
        <v>2039</v>
      </c>
      <c r="Z12" s="18">
        <v>2040</v>
      </c>
    </row>
    <row r="13" spans="1:29" x14ac:dyDescent="0.25">
      <c r="A13" s="397" t="s">
        <v>679</v>
      </c>
      <c r="B13" s="397">
        <v>60</v>
      </c>
      <c r="C13" s="397">
        <v>60</v>
      </c>
      <c r="D13" s="397">
        <f>C13-1</f>
        <v>59</v>
      </c>
      <c r="E13" s="397">
        <f t="shared" ref="E13:M13" si="1">D13-1</f>
        <v>58</v>
      </c>
      <c r="F13" s="397">
        <f t="shared" si="1"/>
        <v>57</v>
      </c>
      <c r="G13" s="397">
        <f t="shared" si="1"/>
        <v>56</v>
      </c>
      <c r="H13" s="397">
        <f t="shared" si="1"/>
        <v>55</v>
      </c>
      <c r="I13" s="397">
        <f t="shared" si="1"/>
        <v>54</v>
      </c>
      <c r="J13" s="397">
        <f t="shared" si="1"/>
        <v>53</v>
      </c>
      <c r="K13" s="397">
        <f t="shared" si="1"/>
        <v>52</v>
      </c>
      <c r="L13" s="397">
        <f t="shared" si="1"/>
        <v>51</v>
      </c>
      <c r="M13" s="397">
        <f t="shared" si="1"/>
        <v>50</v>
      </c>
      <c r="N13" s="397">
        <v>50</v>
      </c>
      <c r="O13" s="397">
        <v>50</v>
      </c>
      <c r="P13" s="397">
        <v>50</v>
      </c>
      <c r="Q13" s="397">
        <v>50</v>
      </c>
      <c r="R13" s="397">
        <v>50</v>
      </c>
      <c r="S13" s="397">
        <v>50</v>
      </c>
      <c r="T13" s="397">
        <v>50</v>
      </c>
      <c r="U13" s="397">
        <v>50</v>
      </c>
      <c r="V13" s="397">
        <v>50</v>
      </c>
      <c r="W13" s="397">
        <v>50</v>
      </c>
      <c r="X13" s="397">
        <v>50</v>
      </c>
      <c r="Y13" s="397">
        <v>50</v>
      </c>
      <c r="Z13" s="397">
        <v>50</v>
      </c>
      <c r="AA13" s="397" t="s">
        <v>675</v>
      </c>
      <c r="AB13" s="397"/>
      <c r="AC13" s="397"/>
    </row>
    <row r="14" spans="1:29" ht="14.25" thickBot="1" x14ac:dyDescent="0.3">
      <c r="A14" s="165"/>
      <c r="B14" s="165">
        <v>50</v>
      </c>
      <c r="C14" s="165">
        <v>50</v>
      </c>
      <c r="D14" s="165">
        <f t="shared" ref="D14:M14" si="2">C14-1</f>
        <v>49</v>
      </c>
      <c r="E14" s="165">
        <f t="shared" si="2"/>
        <v>48</v>
      </c>
      <c r="F14" s="165">
        <f t="shared" si="2"/>
        <v>47</v>
      </c>
      <c r="G14" s="165">
        <f t="shared" si="2"/>
        <v>46</v>
      </c>
      <c r="H14" s="165">
        <f t="shared" si="2"/>
        <v>45</v>
      </c>
      <c r="I14" s="165">
        <f t="shared" si="2"/>
        <v>44</v>
      </c>
      <c r="J14" s="165">
        <f t="shared" si="2"/>
        <v>43</v>
      </c>
      <c r="K14" s="165">
        <f t="shared" si="2"/>
        <v>42</v>
      </c>
      <c r="L14" s="165">
        <f t="shared" si="2"/>
        <v>41</v>
      </c>
      <c r="M14" s="165">
        <f t="shared" si="2"/>
        <v>40</v>
      </c>
      <c r="N14" s="165">
        <v>40</v>
      </c>
      <c r="O14" s="165">
        <v>40</v>
      </c>
      <c r="P14" s="165">
        <v>40</v>
      </c>
      <c r="Q14" s="165">
        <v>40</v>
      </c>
      <c r="R14" s="165">
        <v>40</v>
      </c>
      <c r="S14" s="165">
        <v>40</v>
      </c>
      <c r="T14" s="165">
        <v>40</v>
      </c>
      <c r="U14" s="165">
        <v>40</v>
      </c>
      <c r="V14" s="165">
        <v>40</v>
      </c>
      <c r="W14" s="165">
        <v>40</v>
      </c>
      <c r="X14" s="165">
        <v>40</v>
      </c>
      <c r="Y14" s="165">
        <v>40</v>
      </c>
      <c r="Z14" s="165">
        <v>40</v>
      </c>
      <c r="AA14" s="165"/>
      <c r="AB14" s="165"/>
      <c r="AC14" s="165"/>
    </row>
    <row r="16" spans="1:29" x14ac:dyDescent="0.25">
      <c r="A16" s="393" t="s">
        <v>680</v>
      </c>
      <c r="N16" s="393" t="s">
        <v>681</v>
      </c>
    </row>
    <row r="40" spans="7:26" ht="27" x14ac:dyDescent="0.25">
      <c r="L40" s="392" t="s">
        <v>4</v>
      </c>
      <c r="Z40" s="392" t="s">
        <v>50</v>
      </c>
    </row>
    <row r="43" spans="7:26" ht="15" x14ac:dyDescent="0.25">
      <c r="G43"/>
      <c r="H43"/>
      <c r="I43"/>
      <c r="J43"/>
      <c r="K43"/>
      <c r="L43"/>
      <c r="M43"/>
      <c r="N43"/>
      <c r="O43"/>
      <c r="P43"/>
      <c r="Q43"/>
      <c r="R43"/>
      <c r="S43"/>
    </row>
    <row r="44" spans="7:26" ht="15" x14ac:dyDescent="0.25">
      <c r="G44"/>
      <c r="H44"/>
      <c r="I44"/>
      <c r="J44"/>
      <c r="K44"/>
      <c r="L44"/>
      <c r="M44"/>
      <c r="N44"/>
      <c r="O44"/>
      <c r="P44"/>
      <c r="Q44"/>
      <c r="R44"/>
      <c r="S44"/>
    </row>
    <row r="45" spans="7:26" ht="15" x14ac:dyDescent="0.25">
      <c r="G45"/>
      <c r="H45"/>
      <c r="I45"/>
      <c r="J45"/>
      <c r="K45"/>
      <c r="L45"/>
      <c r="M45"/>
      <c r="N45"/>
      <c r="O45"/>
      <c r="P45"/>
      <c r="Q45"/>
      <c r="R45"/>
      <c r="S45"/>
    </row>
    <row r="46" spans="7:26" ht="15" x14ac:dyDescent="0.25">
      <c r="G46"/>
      <c r="H46"/>
      <c r="I46"/>
      <c r="J46"/>
      <c r="K46"/>
      <c r="L46"/>
      <c r="M46"/>
      <c r="N46"/>
      <c r="O46"/>
      <c r="P46"/>
      <c r="Q46"/>
      <c r="R46"/>
      <c r="S46"/>
    </row>
    <row r="47" spans="7:26" ht="15" x14ac:dyDescent="0.25">
      <c r="G47"/>
      <c r="H47"/>
      <c r="I47"/>
      <c r="J47"/>
      <c r="K47"/>
      <c r="L47"/>
      <c r="M47"/>
      <c r="N47"/>
      <c r="O47"/>
      <c r="P47"/>
      <c r="Q47"/>
      <c r="R47"/>
      <c r="S47"/>
    </row>
    <row r="49" spans="14:14" x14ac:dyDescent="0.25">
      <c r="N49" s="37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árok19"/>
  <dimension ref="A4:K53"/>
  <sheetViews>
    <sheetView showGridLines="0" zoomScaleNormal="100" workbookViewId="0"/>
  </sheetViews>
  <sheetFormatPr defaultColWidth="9.28515625" defaultRowHeight="13.5" x14ac:dyDescent="0.25"/>
  <cols>
    <col min="1" max="1" width="34.5703125" style="6" customWidth="1"/>
    <col min="2" max="2" width="11.42578125" style="228" customWidth="1"/>
    <col min="3" max="3" width="14.42578125" style="6" customWidth="1"/>
    <col min="4" max="4" width="17.5703125" style="6" customWidth="1"/>
    <col min="5" max="8" width="14.42578125" style="6" customWidth="1"/>
    <col min="9" max="16384" width="9.28515625" style="6"/>
  </cols>
  <sheetData>
    <row r="4" spans="1:11" ht="15" x14ac:dyDescent="0.25">
      <c r="E4"/>
      <c r="F4"/>
      <c r="G4"/>
      <c r="H4"/>
      <c r="I4"/>
      <c r="J4"/>
      <c r="K4"/>
    </row>
    <row r="5" spans="1:11" ht="15.75" thickBot="1" x14ac:dyDescent="0.3">
      <c r="A5" s="220" t="s">
        <v>948</v>
      </c>
      <c r="E5"/>
      <c r="F5"/>
      <c r="G5"/>
      <c r="H5"/>
      <c r="I5"/>
      <c r="J5"/>
      <c r="K5"/>
    </row>
    <row r="6" spans="1:11" ht="41.25" thickBot="1" x14ac:dyDescent="0.3">
      <c r="A6" s="433"/>
      <c r="B6" s="434">
        <v>2024</v>
      </c>
      <c r="C6" s="434" t="s">
        <v>803</v>
      </c>
      <c r="D6" s="434" t="s">
        <v>804</v>
      </c>
    </row>
    <row r="7" spans="1:11" ht="14.25" thickBot="1" x14ac:dyDescent="0.3">
      <c r="A7" s="290" t="s">
        <v>456</v>
      </c>
      <c r="B7" s="291">
        <v>7.8</v>
      </c>
      <c r="C7" s="291">
        <v>7.4</v>
      </c>
      <c r="D7" s="435">
        <v>4.7</v>
      </c>
    </row>
    <row r="8" spans="1:11" x14ac:dyDescent="0.25">
      <c r="A8" s="283" t="s">
        <v>396</v>
      </c>
      <c r="B8" s="297"/>
      <c r="C8" s="292"/>
      <c r="D8" s="292"/>
    </row>
    <row r="9" spans="1:11" ht="25.5" x14ac:dyDescent="0.25">
      <c r="A9" s="293" t="s">
        <v>457</v>
      </c>
      <c r="B9" s="281">
        <v>4.0999999999999996</v>
      </c>
      <c r="C9" s="281">
        <v>4.3</v>
      </c>
      <c r="D9" s="281">
        <v>1.7</v>
      </c>
    </row>
    <row r="10" spans="1:11" x14ac:dyDescent="0.25">
      <c r="A10" s="294" t="s">
        <v>458</v>
      </c>
      <c r="B10" s="295">
        <v>-3.8</v>
      </c>
      <c r="C10" s="295">
        <v>-3.9</v>
      </c>
      <c r="D10" s="295">
        <v>-1.4</v>
      </c>
    </row>
    <row r="11" spans="1:11" x14ac:dyDescent="0.25">
      <c r="A11" s="293" t="s">
        <v>459</v>
      </c>
      <c r="B11" s="436">
        <v>1.7</v>
      </c>
      <c r="C11" s="436">
        <v>1.1000000000000001</v>
      </c>
      <c r="D11" s="436">
        <v>1.1000000000000001</v>
      </c>
    </row>
    <row r="12" spans="1:11" x14ac:dyDescent="0.25">
      <c r="A12" s="293" t="s">
        <v>460</v>
      </c>
      <c r="B12" s="436">
        <v>0.9</v>
      </c>
      <c r="C12" s="436">
        <v>0.8</v>
      </c>
      <c r="D12" s="436">
        <v>0.8</v>
      </c>
    </row>
    <row r="13" spans="1:11" x14ac:dyDescent="0.25">
      <c r="A13" s="293" t="s">
        <v>461</v>
      </c>
      <c r="B13" s="436">
        <v>0.7</v>
      </c>
      <c r="C13" s="436">
        <v>0.6</v>
      </c>
      <c r="D13" s="436">
        <v>0.6</v>
      </c>
    </row>
    <row r="14" spans="1:11" x14ac:dyDescent="0.25">
      <c r="A14" s="293" t="s">
        <v>462</v>
      </c>
      <c r="B14" s="436">
        <v>0.1</v>
      </c>
      <c r="C14" s="436">
        <v>0.1</v>
      </c>
      <c r="D14" s="436">
        <v>0.1</v>
      </c>
    </row>
    <row r="15" spans="1:11" ht="14.25" thickBot="1" x14ac:dyDescent="0.3">
      <c r="A15" s="293" t="s">
        <v>805</v>
      </c>
      <c r="B15" s="436">
        <v>0.3</v>
      </c>
      <c r="C15" s="436">
        <v>0.5</v>
      </c>
      <c r="D15" s="436">
        <v>0.3</v>
      </c>
    </row>
    <row r="16" spans="1:11" ht="14.25" thickBot="1" x14ac:dyDescent="0.3">
      <c r="A16" s="437" t="s">
        <v>463</v>
      </c>
      <c r="B16" s="438">
        <v>9.1</v>
      </c>
      <c r="C16" s="438">
        <v>8.3000000000000007</v>
      </c>
      <c r="D16" s="439">
        <v>5.7</v>
      </c>
    </row>
    <row r="17" spans="1:4" x14ac:dyDescent="0.25">
      <c r="A17" s="283" t="s">
        <v>396</v>
      </c>
      <c r="B17" s="297"/>
      <c r="C17" s="292"/>
      <c r="D17" s="292"/>
    </row>
    <row r="18" spans="1:4" ht="25.5" x14ac:dyDescent="0.25">
      <c r="A18" s="293" t="s">
        <v>457</v>
      </c>
      <c r="B18" s="436">
        <v>4.3</v>
      </c>
      <c r="C18" s="436">
        <v>4.4000000000000004</v>
      </c>
      <c r="D18" s="436">
        <v>1.8</v>
      </c>
    </row>
    <row r="19" spans="1:4" x14ac:dyDescent="0.25">
      <c r="A19" s="294" t="s">
        <v>458</v>
      </c>
      <c r="B19" s="440">
        <v>-3.8</v>
      </c>
      <c r="C19" s="440">
        <v>-3.9</v>
      </c>
      <c r="D19" s="440">
        <v>-1.4</v>
      </c>
    </row>
    <row r="20" spans="1:4" x14ac:dyDescent="0.25">
      <c r="A20" s="293" t="s">
        <v>459</v>
      </c>
      <c r="B20" s="436">
        <v>1.8</v>
      </c>
      <c r="C20" s="436">
        <v>1.2</v>
      </c>
      <c r="D20" s="436">
        <v>1.2</v>
      </c>
    </row>
    <row r="21" spans="1:4" x14ac:dyDescent="0.25">
      <c r="A21" s="293" t="s">
        <v>460</v>
      </c>
      <c r="B21" s="436">
        <v>1.2</v>
      </c>
      <c r="C21" s="436">
        <v>1.1000000000000001</v>
      </c>
      <c r="D21" s="436">
        <v>1.1000000000000001</v>
      </c>
    </row>
    <row r="22" spans="1:4" x14ac:dyDescent="0.25">
      <c r="A22" s="293" t="s">
        <v>461</v>
      </c>
      <c r="B22" s="436">
        <v>1.1000000000000001</v>
      </c>
      <c r="C22" s="436">
        <v>1.1000000000000001</v>
      </c>
      <c r="D22" s="436">
        <v>1.1000000000000001</v>
      </c>
    </row>
    <row r="23" spans="1:4" x14ac:dyDescent="0.25">
      <c r="A23" s="293" t="s">
        <v>462</v>
      </c>
      <c r="B23" s="436">
        <v>0.2</v>
      </c>
      <c r="C23" s="436">
        <v>0.1</v>
      </c>
      <c r="D23" s="436">
        <v>0.1</v>
      </c>
    </row>
    <row r="24" spans="1:4" ht="14.25" thickBot="1" x14ac:dyDescent="0.3">
      <c r="A24" s="293" t="s">
        <v>200</v>
      </c>
      <c r="B24" s="436">
        <v>0.5</v>
      </c>
      <c r="C24" s="436">
        <v>0.5</v>
      </c>
      <c r="D24" s="436">
        <v>0.5</v>
      </c>
    </row>
    <row r="25" spans="1:4" ht="51.75" customHeight="1" x14ac:dyDescent="0.25">
      <c r="A25" s="636" t="s">
        <v>806</v>
      </c>
      <c r="B25" s="636"/>
      <c r="C25" s="636"/>
      <c r="D25" s="636"/>
    </row>
    <row r="26" spans="1:4" x14ac:dyDescent="0.25">
      <c r="A26" s="637" t="s">
        <v>4</v>
      </c>
      <c r="B26" s="637"/>
      <c r="C26" s="637"/>
      <c r="D26" s="637"/>
    </row>
    <row r="27" spans="1:4" x14ac:dyDescent="0.25">
      <c r="A27" s="635"/>
      <c r="B27" s="635"/>
      <c r="C27" s="635"/>
    </row>
    <row r="31" spans="1:4" ht="14.25" thickBot="1" x14ac:dyDescent="0.3">
      <c r="A31" s="220" t="s">
        <v>949</v>
      </c>
    </row>
    <row r="32" spans="1:4" ht="40.5" customHeight="1" thickBot="1" x14ac:dyDescent="0.3">
      <c r="A32" s="433"/>
      <c r="B32" s="434">
        <v>2024</v>
      </c>
      <c r="C32" s="434" t="s">
        <v>807</v>
      </c>
      <c r="D32" s="434" t="s">
        <v>808</v>
      </c>
    </row>
    <row r="33" spans="1:4" ht="14.25" thickBot="1" x14ac:dyDescent="0.3">
      <c r="A33" s="290" t="s">
        <v>464</v>
      </c>
      <c r="B33" s="291">
        <v>7.8</v>
      </c>
      <c r="C33" s="291">
        <v>7.4</v>
      </c>
      <c r="D33" s="435">
        <v>4.7</v>
      </c>
    </row>
    <row r="34" spans="1:4" x14ac:dyDescent="0.25">
      <c r="A34" s="283" t="s">
        <v>412</v>
      </c>
      <c r="B34" s="297"/>
      <c r="C34" s="292"/>
      <c r="D34" s="292"/>
    </row>
    <row r="35" spans="1:4" ht="25.5" x14ac:dyDescent="0.25">
      <c r="A35" s="293" t="s">
        <v>465</v>
      </c>
      <c r="B35" s="281">
        <v>4.0999999999999996</v>
      </c>
      <c r="C35" s="281">
        <v>4.3</v>
      </c>
      <c r="D35" s="281">
        <v>1.7</v>
      </c>
    </row>
    <row r="36" spans="1:4" x14ac:dyDescent="0.25">
      <c r="A36" s="294" t="s">
        <v>466</v>
      </c>
      <c r="B36" s="295">
        <v>-3.8</v>
      </c>
      <c r="C36" s="295">
        <v>-3.9</v>
      </c>
      <c r="D36" s="295">
        <v>-1.4</v>
      </c>
    </row>
    <row r="37" spans="1:4" x14ac:dyDescent="0.25">
      <c r="A37" s="293" t="s">
        <v>397</v>
      </c>
      <c r="B37" s="281">
        <v>1.7</v>
      </c>
      <c r="C37" s="281">
        <v>1.1000000000000001</v>
      </c>
      <c r="D37" s="281">
        <v>1.1000000000000001</v>
      </c>
    </row>
    <row r="38" spans="1:4" x14ac:dyDescent="0.25">
      <c r="A38" s="293" t="s">
        <v>467</v>
      </c>
      <c r="B38" s="281">
        <v>0.9</v>
      </c>
      <c r="C38" s="281">
        <v>0.8</v>
      </c>
      <c r="D38" s="281">
        <v>0.8</v>
      </c>
    </row>
    <row r="39" spans="1:4" x14ac:dyDescent="0.25">
      <c r="A39" s="293" t="s">
        <v>468</v>
      </c>
      <c r="B39" s="281">
        <v>0.7</v>
      </c>
      <c r="C39" s="281">
        <v>0.6</v>
      </c>
      <c r="D39" s="281">
        <v>0.6</v>
      </c>
    </row>
    <row r="40" spans="1:4" x14ac:dyDescent="0.25">
      <c r="A40" s="293" t="s">
        <v>469</v>
      </c>
      <c r="B40" s="281">
        <v>0.1</v>
      </c>
      <c r="C40" s="281">
        <v>0.1</v>
      </c>
      <c r="D40" s="281">
        <v>0.1</v>
      </c>
    </row>
    <row r="41" spans="1:4" ht="14.25" thickBot="1" x14ac:dyDescent="0.3">
      <c r="A41" s="296" t="s">
        <v>65</v>
      </c>
      <c r="B41" s="282">
        <v>0.3</v>
      </c>
      <c r="C41" s="282">
        <v>0.5</v>
      </c>
      <c r="D41" s="282">
        <v>0.3</v>
      </c>
    </row>
    <row r="42" spans="1:4" ht="14.25" thickBot="1" x14ac:dyDescent="0.3">
      <c r="A42" s="290" t="s">
        <v>470</v>
      </c>
      <c r="B42" s="291">
        <v>9.1</v>
      </c>
      <c r="C42" s="291">
        <v>8.3000000000000007</v>
      </c>
      <c r="D42" s="435">
        <v>5.7</v>
      </c>
    </row>
    <row r="43" spans="1:4" x14ac:dyDescent="0.25">
      <c r="A43" s="283" t="s">
        <v>412</v>
      </c>
      <c r="B43" s="297"/>
      <c r="C43" s="292"/>
      <c r="D43" s="292"/>
    </row>
    <row r="44" spans="1:4" ht="25.5" x14ac:dyDescent="0.25">
      <c r="A44" s="293" t="s">
        <v>465</v>
      </c>
      <c r="B44" s="281">
        <v>4.3</v>
      </c>
      <c r="C44" s="281">
        <v>4.4000000000000004</v>
      </c>
      <c r="D44" s="281">
        <v>1.8</v>
      </c>
    </row>
    <row r="45" spans="1:4" x14ac:dyDescent="0.25">
      <c r="A45" s="294" t="s">
        <v>466</v>
      </c>
      <c r="B45" s="295">
        <v>-3.8</v>
      </c>
      <c r="C45" s="295">
        <v>-3.9</v>
      </c>
      <c r="D45" s="295">
        <v>-1.4</v>
      </c>
    </row>
    <row r="46" spans="1:4" x14ac:dyDescent="0.25">
      <c r="A46" s="293" t="s">
        <v>397</v>
      </c>
      <c r="B46" s="281">
        <v>1.8</v>
      </c>
      <c r="C46" s="281">
        <v>1.2</v>
      </c>
      <c r="D46" s="281">
        <v>1.2</v>
      </c>
    </row>
    <row r="47" spans="1:4" x14ac:dyDescent="0.25">
      <c r="A47" s="293" t="s">
        <v>467</v>
      </c>
      <c r="B47" s="281">
        <v>1.2</v>
      </c>
      <c r="C47" s="281">
        <v>1.1000000000000001</v>
      </c>
      <c r="D47" s="281">
        <v>1.1000000000000001</v>
      </c>
    </row>
    <row r="48" spans="1:4" x14ac:dyDescent="0.25">
      <c r="A48" s="293" t="s">
        <v>468</v>
      </c>
      <c r="B48" s="281">
        <v>1.1000000000000001</v>
      </c>
      <c r="C48" s="281">
        <v>1.1000000000000001</v>
      </c>
      <c r="D48" s="281">
        <v>1.1000000000000001</v>
      </c>
    </row>
    <row r="49" spans="1:4" x14ac:dyDescent="0.25">
      <c r="A49" s="293" t="s">
        <v>469</v>
      </c>
      <c r="B49" s="281">
        <v>0.2</v>
      </c>
      <c r="C49" s="281">
        <v>0.1</v>
      </c>
      <c r="D49" s="281">
        <v>0.1</v>
      </c>
    </row>
    <row r="50" spans="1:4" ht="14.25" thickBot="1" x14ac:dyDescent="0.3">
      <c r="A50" s="296" t="s">
        <v>65</v>
      </c>
      <c r="B50" s="282">
        <v>0.5</v>
      </c>
      <c r="C50" s="282">
        <v>0.5</v>
      </c>
      <c r="D50" s="282">
        <v>0.5</v>
      </c>
    </row>
    <row r="51" spans="1:4" ht="51" customHeight="1" x14ac:dyDescent="0.25">
      <c r="A51" s="638" t="s">
        <v>809</v>
      </c>
      <c r="B51" s="638"/>
      <c r="C51" s="638"/>
      <c r="D51" s="638"/>
    </row>
    <row r="52" spans="1:4" x14ac:dyDescent="0.25">
      <c r="A52" s="639" t="s">
        <v>50</v>
      </c>
      <c r="B52" s="639"/>
      <c r="C52" s="639"/>
      <c r="D52" s="639"/>
    </row>
    <row r="53" spans="1:4" x14ac:dyDescent="0.25">
      <c r="A53" s="635"/>
      <c r="B53" s="635"/>
      <c r="C53" s="635"/>
    </row>
  </sheetData>
  <mergeCells count="6">
    <mergeCell ref="A53:C53"/>
    <mergeCell ref="A27:C27"/>
    <mergeCell ref="A25:D25"/>
    <mergeCell ref="A26:D26"/>
    <mergeCell ref="A51:D51"/>
    <mergeCell ref="A52:D5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2BA9-4143-4399-9CEB-51E4FBCDEB5D}">
  <dimension ref="C1:O54"/>
  <sheetViews>
    <sheetView showGridLines="0" workbookViewId="0"/>
  </sheetViews>
  <sheetFormatPr defaultColWidth="9.140625" defaultRowHeight="12.75" x14ac:dyDescent="0.25"/>
  <cols>
    <col min="1" max="3" width="9.140625" style="426"/>
    <col min="4" max="4" width="9.140625" style="426" customWidth="1"/>
    <col min="5" max="16384" width="9.140625" style="426"/>
  </cols>
  <sheetData>
    <row r="1" spans="3:7" ht="13.5" x14ac:dyDescent="0.25">
      <c r="C1" s="542"/>
    </row>
    <row r="3" spans="3:7" x14ac:dyDescent="0.25">
      <c r="D3" s="426" t="s">
        <v>794</v>
      </c>
      <c r="E3" s="426" t="s">
        <v>795</v>
      </c>
    </row>
    <row r="4" spans="3:7" x14ac:dyDescent="0.25">
      <c r="D4" s="426" t="s">
        <v>796</v>
      </c>
      <c r="E4" s="426" t="s">
        <v>797</v>
      </c>
    </row>
    <row r="5" spans="3:7" x14ac:dyDescent="0.25">
      <c r="C5" s="427">
        <v>43831</v>
      </c>
      <c r="D5" s="428">
        <v>1838</v>
      </c>
      <c r="E5" s="428">
        <v>781</v>
      </c>
    </row>
    <row r="6" spans="3:7" x14ac:dyDescent="0.25">
      <c r="C6" s="427">
        <v>43862</v>
      </c>
      <c r="D6" s="429">
        <v>1344</v>
      </c>
      <c r="E6" s="429">
        <v>1217</v>
      </c>
      <c r="G6" s="430" t="s">
        <v>799</v>
      </c>
    </row>
    <row r="7" spans="3:7" x14ac:dyDescent="0.25">
      <c r="C7" s="427">
        <v>43891</v>
      </c>
      <c r="D7" s="429">
        <v>1146</v>
      </c>
      <c r="E7" s="429">
        <v>803</v>
      </c>
      <c r="G7" s="430" t="s">
        <v>800</v>
      </c>
    </row>
    <row r="8" spans="3:7" x14ac:dyDescent="0.25">
      <c r="C8" s="427">
        <v>43922</v>
      </c>
      <c r="D8" s="429">
        <v>1012</v>
      </c>
      <c r="E8" s="429">
        <v>997</v>
      </c>
    </row>
    <row r="9" spans="3:7" x14ac:dyDescent="0.25">
      <c r="C9" s="427">
        <v>43952</v>
      </c>
      <c r="D9" s="429">
        <v>1092</v>
      </c>
      <c r="E9" s="429">
        <v>1185</v>
      </c>
    </row>
    <row r="10" spans="3:7" x14ac:dyDescent="0.25">
      <c r="C10" s="427">
        <v>43983</v>
      </c>
      <c r="D10" s="429">
        <v>1260</v>
      </c>
      <c r="E10" s="429">
        <v>1043</v>
      </c>
    </row>
    <row r="11" spans="3:7" x14ac:dyDescent="0.25">
      <c r="C11" s="427">
        <v>44013</v>
      </c>
      <c r="D11" s="429">
        <v>1320</v>
      </c>
      <c r="E11" s="429">
        <v>1056</v>
      </c>
    </row>
    <row r="12" spans="3:7" x14ac:dyDescent="0.25">
      <c r="C12" s="427">
        <v>44044</v>
      </c>
      <c r="D12" s="429">
        <v>945</v>
      </c>
      <c r="E12" s="429">
        <v>705</v>
      </c>
    </row>
    <row r="13" spans="3:7" x14ac:dyDescent="0.25">
      <c r="C13" s="427">
        <v>44075</v>
      </c>
      <c r="D13" s="429">
        <v>1415</v>
      </c>
      <c r="E13" s="429">
        <v>1017</v>
      </c>
    </row>
    <row r="14" spans="3:7" x14ac:dyDescent="0.25">
      <c r="C14" s="427">
        <v>44105</v>
      </c>
      <c r="D14" s="429">
        <v>1073</v>
      </c>
      <c r="E14" s="429">
        <v>1736</v>
      </c>
    </row>
    <row r="15" spans="3:7" x14ac:dyDescent="0.25">
      <c r="C15" s="427">
        <v>44136</v>
      </c>
      <c r="D15" s="429">
        <v>698</v>
      </c>
      <c r="E15" s="429">
        <v>1085</v>
      </c>
    </row>
    <row r="16" spans="3:7" x14ac:dyDescent="0.25">
      <c r="C16" s="427">
        <v>44166</v>
      </c>
      <c r="D16" s="429">
        <v>1056</v>
      </c>
      <c r="E16" s="429">
        <v>613</v>
      </c>
    </row>
    <row r="17" spans="3:15" x14ac:dyDescent="0.25">
      <c r="C17" s="427">
        <v>44197</v>
      </c>
      <c r="D17" s="429">
        <v>1393</v>
      </c>
      <c r="E17" s="429">
        <v>467</v>
      </c>
    </row>
    <row r="18" spans="3:15" x14ac:dyDescent="0.25">
      <c r="C18" s="427">
        <v>44228</v>
      </c>
      <c r="D18" s="429">
        <v>1113</v>
      </c>
      <c r="E18" s="429">
        <v>355</v>
      </c>
    </row>
    <row r="19" spans="3:15" x14ac:dyDescent="0.25">
      <c r="C19" s="427">
        <v>44256</v>
      </c>
      <c r="D19" s="429">
        <v>1224</v>
      </c>
      <c r="E19" s="429">
        <v>1281</v>
      </c>
    </row>
    <row r="20" spans="3:15" x14ac:dyDescent="0.25">
      <c r="C20" s="427">
        <v>44287</v>
      </c>
      <c r="D20" s="429">
        <v>928</v>
      </c>
      <c r="E20" s="429">
        <v>807</v>
      </c>
    </row>
    <row r="21" spans="3:15" x14ac:dyDescent="0.25">
      <c r="C21" s="427">
        <v>44317</v>
      </c>
      <c r="D21" s="429">
        <v>1163</v>
      </c>
      <c r="E21" s="429">
        <v>1094</v>
      </c>
    </row>
    <row r="22" spans="3:15" x14ac:dyDescent="0.25">
      <c r="C22" s="427">
        <v>44348</v>
      </c>
      <c r="D22" s="429">
        <v>1572</v>
      </c>
      <c r="E22" s="429">
        <v>1106</v>
      </c>
    </row>
    <row r="23" spans="3:15" x14ac:dyDescent="0.25">
      <c r="C23" s="427">
        <v>44378</v>
      </c>
      <c r="D23" s="429">
        <v>1406</v>
      </c>
      <c r="E23" s="429">
        <v>783</v>
      </c>
      <c r="L23" s="640" t="s">
        <v>4</v>
      </c>
      <c r="M23" s="640"/>
      <c r="N23" s="640"/>
      <c r="O23" s="640"/>
    </row>
    <row r="24" spans="3:15" x14ac:dyDescent="0.25">
      <c r="C24" s="427">
        <v>44409</v>
      </c>
      <c r="D24" s="429">
        <v>1167</v>
      </c>
      <c r="E24" s="429">
        <v>1172</v>
      </c>
    </row>
    <row r="25" spans="3:15" x14ac:dyDescent="0.25">
      <c r="C25" s="427">
        <v>44440</v>
      </c>
      <c r="D25" s="429">
        <v>1223</v>
      </c>
      <c r="E25" s="429">
        <v>1448</v>
      </c>
    </row>
    <row r="26" spans="3:15" x14ac:dyDescent="0.25">
      <c r="C26" s="427">
        <v>44470</v>
      </c>
      <c r="D26" s="429">
        <v>1209</v>
      </c>
      <c r="E26" s="429">
        <v>1371</v>
      </c>
    </row>
    <row r="27" spans="3:15" x14ac:dyDescent="0.25">
      <c r="C27" s="427">
        <v>44501</v>
      </c>
      <c r="D27" s="429">
        <v>949</v>
      </c>
      <c r="E27" s="429">
        <v>1257</v>
      </c>
    </row>
    <row r="28" spans="3:15" x14ac:dyDescent="0.25">
      <c r="C28" s="427">
        <v>44531</v>
      </c>
      <c r="D28" s="429">
        <v>1158</v>
      </c>
      <c r="E28" s="429">
        <v>937</v>
      </c>
    </row>
    <row r="29" spans="3:15" x14ac:dyDescent="0.25">
      <c r="C29" s="427">
        <v>44562</v>
      </c>
      <c r="D29" s="429">
        <v>1328</v>
      </c>
      <c r="E29" s="429">
        <v>1098</v>
      </c>
    </row>
    <row r="30" spans="3:15" x14ac:dyDescent="0.25">
      <c r="C30" s="427">
        <v>44593</v>
      </c>
      <c r="D30" s="429">
        <v>910</v>
      </c>
      <c r="E30" s="429">
        <v>1418</v>
      </c>
    </row>
    <row r="31" spans="3:15" x14ac:dyDescent="0.25">
      <c r="C31" s="427">
        <v>44621</v>
      </c>
      <c r="D31" s="426">
        <v>994</v>
      </c>
      <c r="E31" s="426">
        <v>973</v>
      </c>
    </row>
    <row r="32" spans="3:15" x14ac:dyDescent="0.25">
      <c r="C32" s="427">
        <v>44652</v>
      </c>
      <c r="D32" s="426">
        <v>972</v>
      </c>
      <c r="E32" s="426">
        <v>683</v>
      </c>
    </row>
    <row r="33" spans="3:15" x14ac:dyDescent="0.25">
      <c r="C33" s="427">
        <v>44682</v>
      </c>
      <c r="D33" s="426">
        <v>1029</v>
      </c>
      <c r="E33" s="426">
        <v>1362</v>
      </c>
    </row>
    <row r="34" spans="3:15" x14ac:dyDescent="0.25">
      <c r="C34" s="427">
        <v>44713</v>
      </c>
      <c r="D34" s="426">
        <v>1112</v>
      </c>
      <c r="E34" s="426">
        <v>1159</v>
      </c>
    </row>
    <row r="35" spans="3:15" x14ac:dyDescent="0.25">
      <c r="C35" s="427">
        <v>44743</v>
      </c>
      <c r="D35" s="426">
        <v>1255</v>
      </c>
      <c r="E35" s="426">
        <v>724</v>
      </c>
    </row>
    <row r="36" spans="3:15" x14ac:dyDescent="0.25">
      <c r="C36" s="427">
        <v>44774</v>
      </c>
      <c r="D36" s="426">
        <v>1138</v>
      </c>
      <c r="E36" s="426">
        <v>1106</v>
      </c>
    </row>
    <row r="37" spans="3:15" x14ac:dyDescent="0.25">
      <c r="C37" s="427">
        <v>44805</v>
      </c>
      <c r="D37" s="426">
        <v>1123</v>
      </c>
      <c r="E37" s="426">
        <v>1115</v>
      </c>
    </row>
    <row r="38" spans="3:15" x14ac:dyDescent="0.25">
      <c r="C38" s="427">
        <v>44835</v>
      </c>
      <c r="D38" s="426">
        <v>1374</v>
      </c>
      <c r="E38" s="426">
        <v>1108</v>
      </c>
    </row>
    <row r="39" spans="3:15" x14ac:dyDescent="0.25">
      <c r="C39" s="427">
        <v>44866</v>
      </c>
      <c r="D39" s="426">
        <v>1308</v>
      </c>
      <c r="E39" s="426">
        <v>981</v>
      </c>
    </row>
    <row r="40" spans="3:15" x14ac:dyDescent="0.25">
      <c r="C40" s="427">
        <v>44896</v>
      </c>
      <c r="D40" s="426">
        <v>1817</v>
      </c>
      <c r="E40" s="426">
        <v>858</v>
      </c>
    </row>
    <row r="41" spans="3:15" x14ac:dyDescent="0.25">
      <c r="C41" s="427">
        <v>44927</v>
      </c>
      <c r="D41" s="426">
        <v>2057</v>
      </c>
      <c r="E41" s="426">
        <v>962</v>
      </c>
      <c r="L41" s="640" t="s">
        <v>50</v>
      </c>
      <c r="M41" s="640"/>
      <c r="N41" s="640"/>
      <c r="O41" s="640"/>
    </row>
    <row r="42" spans="3:15" x14ac:dyDescent="0.25">
      <c r="C42" s="427">
        <v>44958</v>
      </c>
      <c r="D42" s="426">
        <v>1291</v>
      </c>
      <c r="E42" s="426">
        <v>2052</v>
      </c>
    </row>
    <row r="43" spans="3:15" x14ac:dyDescent="0.25">
      <c r="C43" s="427">
        <v>44986</v>
      </c>
      <c r="D43" s="426">
        <v>1291</v>
      </c>
      <c r="E43" s="426">
        <v>1497</v>
      </c>
    </row>
    <row r="44" spans="3:15" x14ac:dyDescent="0.25">
      <c r="C44" s="427">
        <v>45017</v>
      </c>
      <c r="D44" s="426">
        <v>1183</v>
      </c>
      <c r="E44" s="426">
        <v>930</v>
      </c>
    </row>
    <row r="45" spans="3:15" x14ac:dyDescent="0.25">
      <c r="C45" s="427">
        <v>45047</v>
      </c>
      <c r="D45" s="426">
        <v>1242</v>
      </c>
      <c r="E45" s="426">
        <v>1392</v>
      </c>
    </row>
    <row r="46" spans="3:15" x14ac:dyDescent="0.25">
      <c r="C46" s="427">
        <v>45078</v>
      </c>
      <c r="D46" s="426">
        <v>1926</v>
      </c>
      <c r="E46" s="426">
        <v>1119</v>
      </c>
    </row>
    <row r="47" spans="3:15" x14ac:dyDescent="0.25">
      <c r="C47" s="427">
        <v>45108</v>
      </c>
      <c r="D47" s="426">
        <v>2068</v>
      </c>
      <c r="E47" s="426">
        <v>386</v>
      </c>
    </row>
    <row r="48" spans="3:15" x14ac:dyDescent="0.25">
      <c r="C48" s="427">
        <v>45139</v>
      </c>
      <c r="D48" s="426">
        <v>1853</v>
      </c>
      <c r="E48" s="426">
        <v>1803</v>
      </c>
    </row>
    <row r="49" spans="3:8" x14ac:dyDescent="0.25">
      <c r="C49" s="427">
        <v>45170</v>
      </c>
      <c r="D49" s="426">
        <v>2448</v>
      </c>
      <c r="E49" s="426">
        <v>2029</v>
      </c>
    </row>
    <row r="50" spans="3:8" x14ac:dyDescent="0.25">
      <c r="C50" s="427">
        <v>45200</v>
      </c>
      <c r="D50" s="426">
        <v>4458</v>
      </c>
      <c r="E50" s="426">
        <v>1872</v>
      </c>
    </row>
    <row r="51" spans="3:8" x14ac:dyDescent="0.25">
      <c r="C51" s="427">
        <v>45231</v>
      </c>
      <c r="D51" s="426">
        <v>10686</v>
      </c>
      <c r="E51" s="426">
        <v>1692</v>
      </c>
    </row>
    <row r="52" spans="3:8" x14ac:dyDescent="0.25">
      <c r="C52" s="427">
        <v>45261</v>
      </c>
      <c r="D52" s="426">
        <v>16451</v>
      </c>
      <c r="E52" s="426">
        <v>2030</v>
      </c>
    </row>
    <row r="53" spans="3:8" x14ac:dyDescent="0.25">
      <c r="C53" s="431">
        <v>45292</v>
      </c>
      <c r="D53" s="432">
        <v>3306</v>
      </c>
      <c r="E53" s="432">
        <v>4972</v>
      </c>
      <c r="H53" s="426" t="s">
        <v>798</v>
      </c>
    </row>
    <row r="54" spans="3:8" x14ac:dyDescent="0.25">
      <c r="C54" s="431">
        <v>45323</v>
      </c>
      <c r="D54" s="432">
        <v>2844</v>
      </c>
      <c r="E54" s="432">
        <v>7276</v>
      </c>
    </row>
  </sheetData>
  <mergeCells count="2">
    <mergeCell ref="L23:O23"/>
    <mergeCell ref="L41:O41"/>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0ECF5-67F5-4A52-87E4-3330ABC75A27}">
  <dimension ref="A1:N26"/>
  <sheetViews>
    <sheetView showGridLines="0" workbookViewId="0"/>
  </sheetViews>
  <sheetFormatPr defaultColWidth="9.140625" defaultRowHeight="12.75" x14ac:dyDescent="0.25"/>
  <cols>
    <col min="1" max="16384" width="9.140625" style="56"/>
  </cols>
  <sheetData>
    <row r="1" spans="1:4" ht="15" x14ac:dyDescent="0.25">
      <c r="A1"/>
    </row>
    <row r="5" spans="1:4" x14ac:dyDescent="0.25">
      <c r="A5" s="56" t="s">
        <v>801</v>
      </c>
      <c r="B5" s="56" t="s">
        <v>802</v>
      </c>
    </row>
    <row r="6" spans="1:4" x14ac:dyDescent="0.25">
      <c r="A6" s="543">
        <v>-0.22789676281255211</v>
      </c>
      <c r="B6" s="543">
        <v>-0.29428169926002923</v>
      </c>
    </row>
    <row r="7" spans="1:4" x14ac:dyDescent="0.25">
      <c r="D7" s="430" t="s">
        <v>940</v>
      </c>
    </row>
    <row r="8" spans="1:4" x14ac:dyDescent="0.25">
      <c r="D8" s="430" t="s">
        <v>941</v>
      </c>
    </row>
    <row r="25" spans="11:14" x14ac:dyDescent="0.25">
      <c r="K25" s="640" t="s">
        <v>4</v>
      </c>
      <c r="L25" s="640"/>
      <c r="M25" s="640"/>
      <c r="N25" s="640"/>
    </row>
    <row r="26" spans="11:14" x14ac:dyDescent="0.25">
      <c r="K26" s="640" t="s">
        <v>50</v>
      </c>
      <c r="L26" s="640"/>
      <c r="M26" s="640"/>
      <c r="N26" s="640"/>
    </row>
  </sheetData>
  <mergeCells count="2">
    <mergeCell ref="K25:N25"/>
    <mergeCell ref="K26:N2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8325-69A4-473E-B123-9B46AFE16ED6}">
  <dimension ref="A1:O42"/>
  <sheetViews>
    <sheetView showGridLines="0" zoomScaleNormal="100" workbookViewId="0"/>
  </sheetViews>
  <sheetFormatPr defaultColWidth="9.28515625" defaultRowHeight="15.75" customHeight="1" x14ac:dyDescent="0.25"/>
  <cols>
    <col min="1" max="1" width="14.28515625" style="6" customWidth="1"/>
    <col min="2" max="2" width="9.28515625" style="6" customWidth="1"/>
    <col min="3" max="3" width="47.5703125" style="6" customWidth="1"/>
    <col min="4" max="9" width="9.28515625" style="6"/>
    <col min="10" max="12" width="9.28515625" style="6" customWidth="1"/>
    <col min="13" max="16384" width="9.28515625" style="6"/>
  </cols>
  <sheetData>
    <row r="1" spans="1:15" ht="15.75" customHeight="1" x14ac:dyDescent="0.25">
      <c r="A1" s="360"/>
    </row>
    <row r="2" spans="1:15" ht="13.5" x14ac:dyDescent="0.25"/>
    <row r="3" spans="1:15" ht="13.5" x14ac:dyDescent="0.25"/>
    <row r="4" spans="1:15" ht="13.5" x14ac:dyDescent="0.25"/>
    <row r="5" spans="1:15" ht="14.25" thickBot="1" x14ac:dyDescent="0.3">
      <c r="B5" s="611" t="s">
        <v>595</v>
      </c>
      <c r="C5" s="611"/>
      <c r="D5" s="611"/>
      <c r="E5" s="611"/>
      <c r="F5" s="611"/>
      <c r="G5" s="611"/>
      <c r="H5" s="611"/>
      <c r="I5" s="611"/>
      <c r="J5" s="611"/>
      <c r="K5" s="611"/>
      <c r="L5" s="611"/>
      <c r="O5" s="371"/>
    </row>
    <row r="6" spans="1:15" ht="16.5" customHeight="1" thickBot="1" x14ac:dyDescent="0.3">
      <c r="B6" s="372" t="s">
        <v>596</v>
      </c>
      <c r="C6" s="372" t="s">
        <v>518</v>
      </c>
      <c r="D6" s="5"/>
      <c r="E6" s="641" t="s">
        <v>597</v>
      </c>
      <c r="F6" s="615"/>
      <c r="G6" s="615"/>
      <c r="H6" s="642"/>
      <c r="I6" s="643" t="s">
        <v>598</v>
      </c>
      <c r="J6" s="615"/>
      <c r="K6" s="615"/>
      <c r="L6" s="615"/>
    </row>
    <row r="7" spans="1:15" ht="16.5" customHeight="1" thickBot="1" x14ac:dyDescent="0.3">
      <c r="B7" s="138"/>
      <c r="C7" s="138"/>
      <c r="D7" s="354" t="s">
        <v>519</v>
      </c>
      <c r="E7" s="373">
        <v>2024</v>
      </c>
      <c r="F7" s="354">
        <v>2025</v>
      </c>
      <c r="G7" s="354">
        <v>2026</v>
      </c>
      <c r="H7" s="374">
        <v>2027</v>
      </c>
      <c r="I7" s="373">
        <v>2024</v>
      </c>
      <c r="J7" s="354">
        <v>2025</v>
      </c>
      <c r="K7" s="354">
        <v>2026</v>
      </c>
      <c r="L7" s="354">
        <v>2027</v>
      </c>
    </row>
    <row r="8" spans="1:15" ht="16.5" customHeight="1" x14ac:dyDescent="0.25">
      <c r="B8" s="356">
        <v>1</v>
      </c>
      <c r="C8" s="1" t="s">
        <v>520</v>
      </c>
      <c r="D8" s="356" t="s">
        <v>521</v>
      </c>
      <c r="E8" s="375">
        <v>131.42891805398</v>
      </c>
      <c r="F8" s="357">
        <v>140.36367969285291</v>
      </c>
      <c r="G8" s="357">
        <v>146.95717300683503</v>
      </c>
      <c r="H8" s="367">
        <v>152.67844092153308</v>
      </c>
      <c r="I8" s="375">
        <v>131.33510989676969</v>
      </c>
      <c r="J8" s="357">
        <v>139.21440702266864</v>
      </c>
      <c r="K8" s="357">
        <v>146.60030602083791</v>
      </c>
      <c r="L8" s="357">
        <v>152.10708340941324</v>
      </c>
    </row>
    <row r="9" spans="1:15" ht="16.5" customHeight="1" x14ac:dyDescent="0.25">
      <c r="B9" s="356">
        <v>2</v>
      </c>
      <c r="C9" s="1" t="s">
        <v>522</v>
      </c>
      <c r="D9" s="356" t="s">
        <v>523</v>
      </c>
      <c r="E9" s="375">
        <v>1.9592356125100574</v>
      </c>
      <c r="F9" s="357">
        <v>3.0675846128280337</v>
      </c>
      <c r="G9" s="357">
        <v>2.2293335304470308</v>
      </c>
      <c r="H9" s="367">
        <v>1.645643166236832</v>
      </c>
      <c r="I9" s="375">
        <v>2.7012035841622373</v>
      </c>
      <c r="J9" s="357">
        <v>2.7893047047165886</v>
      </c>
      <c r="K9" s="357">
        <v>2.1447759060593485</v>
      </c>
      <c r="L9" s="357">
        <v>1.6614406250550218</v>
      </c>
    </row>
    <row r="10" spans="1:15" ht="16.5" customHeight="1" x14ac:dyDescent="0.25">
      <c r="B10" s="356">
        <v>3</v>
      </c>
      <c r="C10" s="332" t="s">
        <v>599</v>
      </c>
      <c r="D10" s="356" t="s">
        <v>523</v>
      </c>
      <c r="E10" s="375">
        <v>2.2552117245767</v>
      </c>
      <c r="F10" s="357">
        <v>2.2333536638067697</v>
      </c>
      <c r="G10" s="357">
        <v>1.8905245035901741</v>
      </c>
      <c r="H10" s="367">
        <v>1.6714894609960007</v>
      </c>
      <c r="I10" s="375">
        <v>3.333494167456319</v>
      </c>
      <c r="J10" s="357">
        <v>1.6703019837363886</v>
      </c>
      <c r="K10" s="357">
        <v>1.0422414708776362</v>
      </c>
      <c r="L10" s="357">
        <v>1.0941340740787009</v>
      </c>
    </row>
    <row r="11" spans="1:15" ht="16.5" customHeight="1" x14ac:dyDescent="0.25">
      <c r="B11" s="356">
        <v>4</v>
      </c>
      <c r="C11" s="332" t="s">
        <v>600</v>
      </c>
      <c r="D11" s="356" t="s">
        <v>523</v>
      </c>
      <c r="E11" s="375">
        <v>1.9299492696436271</v>
      </c>
      <c r="F11" s="357">
        <v>1.1897157234012523</v>
      </c>
      <c r="G11" s="357">
        <v>0.80145489110614587</v>
      </c>
      <c r="H11" s="367">
        <v>-0.54330107094544555</v>
      </c>
      <c r="I11" s="375">
        <v>1.3204817583895911</v>
      </c>
      <c r="J11" s="357">
        <v>-0.36077291346470197</v>
      </c>
      <c r="K11" s="357">
        <v>-0.9154179326120393</v>
      </c>
      <c r="L11" s="357">
        <v>0.37477272660444427</v>
      </c>
    </row>
    <row r="12" spans="1:15" ht="16.5" customHeight="1" x14ac:dyDescent="0.25">
      <c r="B12" s="356">
        <v>5</v>
      </c>
      <c r="C12" s="332" t="s">
        <v>601</v>
      </c>
      <c r="D12" s="356" t="s">
        <v>523</v>
      </c>
      <c r="E12" s="375">
        <v>-1.5673558462867776</v>
      </c>
      <c r="F12" s="357">
        <v>10.761802023911549</v>
      </c>
      <c r="G12" s="357">
        <v>-1.411469036121149</v>
      </c>
      <c r="H12" s="367">
        <v>-3.8394191336083128</v>
      </c>
      <c r="I12" s="375">
        <v>5.0870995799580099</v>
      </c>
      <c r="J12" s="357">
        <v>4.2970187885556399</v>
      </c>
      <c r="K12" s="357">
        <v>0.90137709039426195</v>
      </c>
      <c r="L12" s="357">
        <v>-2.6930413210676463</v>
      </c>
    </row>
    <row r="13" spans="1:15" ht="16.5" customHeight="1" x14ac:dyDescent="0.25">
      <c r="B13" s="356">
        <v>6</v>
      </c>
      <c r="C13" s="332" t="s">
        <v>602</v>
      </c>
      <c r="D13" s="356" t="s">
        <v>523</v>
      </c>
      <c r="E13" s="375">
        <v>2.7727504149922089</v>
      </c>
      <c r="F13" s="357">
        <v>3.1194367862004579</v>
      </c>
      <c r="G13" s="357">
        <v>4.4577857628242734</v>
      </c>
      <c r="H13" s="367">
        <v>4.4996741192630862</v>
      </c>
      <c r="I13" s="375">
        <v>4.0175986749258819</v>
      </c>
      <c r="J13" s="357">
        <v>3.881100478754318</v>
      </c>
      <c r="K13" s="357">
        <v>4.6318049204558731</v>
      </c>
      <c r="L13" s="357">
        <v>4.3938510918222651</v>
      </c>
    </row>
    <row r="14" spans="1:15" ht="16.5" customHeight="1" x14ac:dyDescent="0.25">
      <c r="B14" s="356">
        <v>7</v>
      </c>
      <c r="C14" s="332" t="s">
        <v>603</v>
      </c>
      <c r="D14" s="356" t="s">
        <v>523</v>
      </c>
      <c r="E14" s="375">
        <v>6.3456605153852319</v>
      </c>
      <c r="F14" s="357">
        <v>4.7454230170216771</v>
      </c>
      <c r="G14" s="357">
        <v>3.1321680625864268</v>
      </c>
      <c r="H14" s="367">
        <v>2.94372594245218</v>
      </c>
      <c r="I14" s="375">
        <v>7.4317857340364668</v>
      </c>
      <c r="J14" s="357">
        <v>3.5030095365545133</v>
      </c>
      <c r="K14" s="357">
        <v>3.2464442424895656</v>
      </c>
      <c r="L14" s="357">
        <v>2.9843991214264509</v>
      </c>
    </row>
    <row r="15" spans="1:15" ht="16.5" customHeight="1" x14ac:dyDescent="0.25">
      <c r="B15" s="356">
        <v>8</v>
      </c>
      <c r="C15" s="1" t="s">
        <v>529</v>
      </c>
      <c r="D15" s="356" t="s">
        <v>523</v>
      </c>
      <c r="E15" s="375">
        <v>-0.34471568117525608</v>
      </c>
      <c r="F15" s="357">
        <v>0.73599545046849624</v>
      </c>
      <c r="G15" s="357">
        <v>0.97425154639403377</v>
      </c>
      <c r="H15" s="367">
        <v>0.79488612879268228</v>
      </c>
      <c r="I15" s="375">
        <v>0.48286209604595509</v>
      </c>
      <c r="J15" s="357">
        <v>1.0762222947390265</v>
      </c>
      <c r="K15" s="357">
        <v>1.0218231528513977</v>
      </c>
      <c r="L15" s="357">
        <v>0.58527882843679713</v>
      </c>
      <c r="N15" s="376"/>
    </row>
    <row r="16" spans="1:15" ht="16.5" customHeight="1" x14ac:dyDescent="0.25">
      <c r="B16" s="356">
        <v>9</v>
      </c>
      <c r="C16" s="1" t="s">
        <v>604</v>
      </c>
      <c r="D16" s="356" t="s">
        <v>523</v>
      </c>
      <c r="E16" s="375">
        <v>6.2937062937062915</v>
      </c>
      <c r="F16" s="357">
        <v>5.5263157894736903</v>
      </c>
      <c r="G16" s="357">
        <v>4.3640897755610863</v>
      </c>
      <c r="H16" s="367">
        <v>4.0023894862604603</v>
      </c>
      <c r="I16" s="375">
        <v>7.0530726256983201</v>
      </c>
      <c r="J16" s="357">
        <v>5.2837573385518644</v>
      </c>
      <c r="K16" s="357">
        <v>4.4609665427509215</v>
      </c>
      <c r="L16" s="357">
        <v>4.2111506524317832</v>
      </c>
    </row>
    <row r="17" spans="2:12" ht="16.5" customHeight="1" x14ac:dyDescent="0.25">
      <c r="B17" s="356">
        <v>10</v>
      </c>
      <c r="C17" s="1" t="s">
        <v>530</v>
      </c>
      <c r="D17" s="356" t="s">
        <v>523</v>
      </c>
      <c r="E17" s="375">
        <v>0.18410012437879431</v>
      </c>
      <c r="F17" s="357">
        <v>0.21336775142286601</v>
      </c>
      <c r="G17" s="357">
        <v>2.5334267869148164E-2</v>
      </c>
      <c r="H17" s="367">
        <v>-0.2852558211225209</v>
      </c>
      <c r="I17" s="375">
        <v>4.6282473747027986E-2</v>
      </c>
      <c r="J17" s="357">
        <v>-2.0502009959488809E-2</v>
      </c>
      <c r="K17" s="357">
        <v>-0.41508811713832916</v>
      </c>
      <c r="L17" s="357">
        <v>-0.53802893386653006</v>
      </c>
    </row>
    <row r="18" spans="2:12" ht="16.5" customHeight="1" x14ac:dyDescent="0.25">
      <c r="B18" s="356">
        <v>11</v>
      </c>
      <c r="C18" s="332" t="s">
        <v>605</v>
      </c>
      <c r="D18" s="356" t="s">
        <v>523</v>
      </c>
      <c r="E18" s="375">
        <v>0.15913084186538473</v>
      </c>
      <c r="F18" s="357">
        <v>0.70805494608694453</v>
      </c>
      <c r="G18" s="357">
        <v>0.53064066381913744</v>
      </c>
      <c r="H18" s="367">
        <v>7.7396310356170339E-2</v>
      </c>
      <c r="I18" s="375">
        <v>0.37993919052217162</v>
      </c>
      <c r="J18" s="357">
        <v>0.48030655573005898</v>
      </c>
      <c r="K18" s="357">
        <v>0.11456507010882966</v>
      </c>
      <c r="L18" s="357">
        <v>-0.29262340271667409</v>
      </c>
    </row>
    <row r="19" spans="2:12" ht="16.5" customHeight="1" x14ac:dyDescent="0.25">
      <c r="B19" s="356">
        <v>12</v>
      </c>
      <c r="C19" s="332" t="s">
        <v>531</v>
      </c>
      <c r="D19" s="356" t="s">
        <v>523</v>
      </c>
      <c r="E19" s="375">
        <v>5.5314170368251752</v>
      </c>
      <c r="F19" s="357">
        <v>5.2388811419198751</v>
      </c>
      <c r="G19" s="357">
        <v>5.0618558289974684</v>
      </c>
      <c r="H19" s="367">
        <v>4.9679591397263678</v>
      </c>
      <c r="I19" s="375">
        <v>5.3816201477545205</v>
      </c>
      <c r="J19" s="357">
        <v>5.0785739371795291</v>
      </c>
      <c r="K19" s="357">
        <v>5.0341889009524943</v>
      </c>
      <c r="L19" s="357">
        <v>5.3276353532444167</v>
      </c>
    </row>
    <row r="20" spans="2:12" ht="16.5" customHeight="1" x14ac:dyDescent="0.25">
      <c r="B20" s="356">
        <v>13</v>
      </c>
      <c r="C20" s="332" t="s">
        <v>532</v>
      </c>
      <c r="D20" s="356" t="s">
        <v>523</v>
      </c>
      <c r="E20" s="375">
        <v>5.9351036553276684</v>
      </c>
      <c r="F20" s="357">
        <v>5.6234801137694443</v>
      </c>
      <c r="G20" s="357">
        <v>5.4330509277074972</v>
      </c>
      <c r="H20" s="367">
        <v>5.3290181304462374</v>
      </c>
      <c r="I20" s="375">
        <v>5.7374043769582528</v>
      </c>
      <c r="J20" s="357">
        <v>5.4056737056595257</v>
      </c>
      <c r="K20" s="357">
        <v>5.3466097763105829</v>
      </c>
      <c r="L20" s="357">
        <v>5.6389420669144164</v>
      </c>
    </row>
    <row r="21" spans="2:12" ht="16.5" customHeight="1" x14ac:dyDescent="0.25">
      <c r="B21" s="356">
        <v>14</v>
      </c>
      <c r="C21" s="332" t="s">
        <v>533</v>
      </c>
      <c r="D21" s="356" t="s">
        <v>523</v>
      </c>
      <c r="E21" s="375">
        <v>3.2295068853954279</v>
      </c>
      <c r="F21" s="357">
        <v>4.4066826092004519</v>
      </c>
      <c r="G21" s="357">
        <v>2.4335588824360377</v>
      </c>
      <c r="H21" s="367">
        <v>2.3694617217125513</v>
      </c>
      <c r="I21" s="375">
        <v>3.1898820122693667</v>
      </c>
      <c r="J21" s="357">
        <v>3.4079333156996063</v>
      </c>
      <c r="K21" s="357">
        <v>3.5018413142457296</v>
      </c>
      <c r="L21" s="357">
        <v>2.4704237714692541</v>
      </c>
    </row>
    <row r="22" spans="2:12" ht="15.75" customHeight="1" thickBot="1" x14ac:dyDescent="0.3">
      <c r="B22" s="358">
        <v>15</v>
      </c>
      <c r="C22" s="333" t="s">
        <v>534</v>
      </c>
      <c r="D22" s="358" t="s">
        <v>523</v>
      </c>
      <c r="E22" s="377">
        <v>-3.1819277072321297</v>
      </c>
      <c r="F22" s="359">
        <v>-3.8728427772387488</v>
      </c>
      <c r="G22" s="359">
        <v>-3.186290072150765</v>
      </c>
      <c r="H22" s="378">
        <v>-2.4539563274879082</v>
      </c>
      <c r="I22" s="377">
        <v>-3.8538769004332121</v>
      </c>
      <c r="J22" s="359">
        <v>-3.695417647588866</v>
      </c>
      <c r="K22" s="359">
        <v>-2.9417029227711802</v>
      </c>
      <c r="L22" s="359">
        <v>-2.2101721275873825</v>
      </c>
    </row>
    <row r="23" spans="2:12" ht="15.75" customHeight="1" x14ac:dyDescent="0.25">
      <c r="B23" s="644"/>
      <c r="C23" s="644"/>
      <c r="D23" s="644"/>
      <c r="E23" s="5"/>
      <c r="L23" s="379" t="s">
        <v>4</v>
      </c>
    </row>
    <row r="24" spans="2:12" ht="15.75" customHeight="1" thickBot="1" x14ac:dyDescent="0.3">
      <c r="B24" s="611" t="s">
        <v>606</v>
      </c>
      <c r="C24" s="611"/>
      <c r="D24" s="611"/>
      <c r="E24" s="611"/>
      <c r="F24" s="611"/>
      <c r="G24" s="611"/>
      <c r="H24" s="611"/>
      <c r="I24" s="611"/>
      <c r="J24" s="611"/>
      <c r="K24" s="611"/>
      <c r="L24" s="611"/>
    </row>
    <row r="25" spans="2:12" ht="15.75" customHeight="1" thickBot="1" x14ac:dyDescent="0.3">
      <c r="B25" s="372" t="s">
        <v>536</v>
      </c>
      <c r="C25" s="372" t="s">
        <v>537</v>
      </c>
      <c r="D25" s="5"/>
      <c r="E25" s="641" t="s">
        <v>607</v>
      </c>
      <c r="F25" s="615"/>
      <c r="G25" s="615"/>
      <c r="H25" s="642"/>
      <c r="I25" s="643" t="s">
        <v>608</v>
      </c>
      <c r="J25" s="615"/>
      <c r="K25" s="615"/>
      <c r="L25" s="615"/>
    </row>
    <row r="26" spans="2:12" ht="15.75" customHeight="1" thickBot="1" x14ac:dyDescent="0.3">
      <c r="B26" s="138"/>
      <c r="C26" s="138"/>
      <c r="D26" s="354" t="s">
        <v>540</v>
      </c>
      <c r="E26" s="373">
        <v>2024</v>
      </c>
      <c r="F26" s="354">
        <v>2025</v>
      </c>
      <c r="G26" s="354">
        <v>2026</v>
      </c>
      <c r="H26" s="374">
        <v>2027</v>
      </c>
      <c r="I26" s="373">
        <v>2024</v>
      </c>
      <c r="J26" s="354">
        <v>2025</v>
      </c>
      <c r="K26" s="354">
        <v>2026</v>
      </c>
      <c r="L26" s="354">
        <v>2027</v>
      </c>
    </row>
    <row r="27" spans="2:12" ht="15.75" customHeight="1" x14ac:dyDescent="0.25">
      <c r="B27" s="356">
        <v>1</v>
      </c>
      <c r="C27" s="1" t="s">
        <v>541</v>
      </c>
      <c r="D27" s="356" t="s">
        <v>542</v>
      </c>
      <c r="E27" s="375">
        <f>E8</f>
        <v>131.42891805398</v>
      </c>
      <c r="F27" s="357">
        <f t="shared" ref="F27:L27" si="0">F8</f>
        <v>140.36367969285291</v>
      </c>
      <c r="G27" s="357">
        <f t="shared" si="0"/>
        <v>146.95717300683503</v>
      </c>
      <c r="H27" s="367">
        <f t="shared" si="0"/>
        <v>152.67844092153308</v>
      </c>
      <c r="I27" s="357">
        <f t="shared" si="0"/>
        <v>131.33510989676969</v>
      </c>
      <c r="J27" s="357">
        <f t="shared" si="0"/>
        <v>139.21440702266864</v>
      </c>
      <c r="K27" s="357">
        <f t="shared" si="0"/>
        <v>146.60030602083791</v>
      </c>
      <c r="L27" s="357">
        <f t="shared" si="0"/>
        <v>152.10708340941324</v>
      </c>
    </row>
    <row r="28" spans="2:12" ht="15.75" customHeight="1" x14ac:dyDescent="0.25">
      <c r="B28" s="356">
        <v>2</v>
      </c>
      <c r="C28" s="1" t="s">
        <v>543</v>
      </c>
      <c r="D28" s="356" t="s">
        <v>523</v>
      </c>
      <c r="E28" s="375">
        <f t="shared" ref="E28:L41" si="1">E9</f>
        <v>1.9592356125100574</v>
      </c>
      <c r="F28" s="357">
        <f t="shared" si="1"/>
        <v>3.0675846128280337</v>
      </c>
      <c r="G28" s="357">
        <f t="shared" si="1"/>
        <v>2.2293335304470308</v>
      </c>
      <c r="H28" s="367">
        <f t="shared" si="1"/>
        <v>1.645643166236832</v>
      </c>
      <c r="I28" s="357">
        <f t="shared" si="1"/>
        <v>2.7012035841622373</v>
      </c>
      <c r="J28" s="357">
        <f t="shared" si="1"/>
        <v>2.7893047047165886</v>
      </c>
      <c r="K28" s="357">
        <f t="shared" si="1"/>
        <v>2.1447759060593485</v>
      </c>
      <c r="L28" s="357">
        <f t="shared" si="1"/>
        <v>1.6614406250550218</v>
      </c>
    </row>
    <row r="29" spans="2:12" ht="15.75" customHeight="1" x14ac:dyDescent="0.25">
      <c r="B29" s="356">
        <v>3</v>
      </c>
      <c r="C29" s="506" t="s">
        <v>609</v>
      </c>
      <c r="D29" s="356" t="s">
        <v>523</v>
      </c>
      <c r="E29" s="375">
        <f t="shared" si="1"/>
        <v>2.2552117245767</v>
      </c>
      <c r="F29" s="357">
        <f t="shared" si="1"/>
        <v>2.2333536638067697</v>
      </c>
      <c r="G29" s="357">
        <f t="shared" si="1"/>
        <v>1.8905245035901741</v>
      </c>
      <c r="H29" s="367">
        <f t="shared" si="1"/>
        <v>1.6714894609960007</v>
      </c>
      <c r="I29" s="357">
        <f t="shared" si="1"/>
        <v>3.333494167456319</v>
      </c>
      <c r="J29" s="288">
        <f t="shared" si="1"/>
        <v>1.6703019837363886</v>
      </c>
      <c r="K29" s="288">
        <f t="shared" si="1"/>
        <v>1.0422414708776362</v>
      </c>
      <c r="L29" s="288">
        <f t="shared" si="1"/>
        <v>1.0941340740787009</v>
      </c>
    </row>
    <row r="30" spans="2:12" ht="15.75" customHeight="1" x14ac:dyDescent="0.25">
      <c r="B30" s="356">
        <v>4</v>
      </c>
      <c r="C30" s="506" t="s">
        <v>610</v>
      </c>
      <c r="D30" s="356" t="s">
        <v>523</v>
      </c>
      <c r="E30" s="375">
        <f t="shared" si="1"/>
        <v>1.9299492696436271</v>
      </c>
      <c r="F30" s="357">
        <f t="shared" si="1"/>
        <v>1.1897157234012523</v>
      </c>
      <c r="G30" s="357">
        <f t="shared" si="1"/>
        <v>0.80145489110614587</v>
      </c>
      <c r="H30" s="367">
        <f t="shared" si="1"/>
        <v>-0.54330107094544555</v>
      </c>
      <c r="I30" s="357">
        <f t="shared" si="1"/>
        <v>1.3204817583895911</v>
      </c>
      <c r="J30" s="288">
        <f t="shared" si="1"/>
        <v>-0.36077291346470197</v>
      </c>
      <c r="K30" s="288">
        <f t="shared" si="1"/>
        <v>-0.9154179326120393</v>
      </c>
      <c r="L30" s="288">
        <f t="shared" si="1"/>
        <v>0.37477272660444427</v>
      </c>
    </row>
    <row r="31" spans="2:12" ht="15.75" customHeight="1" x14ac:dyDescent="0.25">
      <c r="B31" s="356">
        <v>5</v>
      </c>
      <c r="C31" s="506" t="s">
        <v>611</v>
      </c>
      <c r="D31" s="356" t="s">
        <v>523</v>
      </c>
      <c r="E31" s="375">
        <f t="shared" si="1"/>
        <v>-1.5673558462867776</v>
      </c>
      <c r="F31" s="357">
        <f t="shared" si="1"/>
        <v>10.761802023911549</v>
      </c>
      <c r="G31" s="357">
        <f t="shared" si="1"/>
        <v>-1.411469036121149</v>
      </c>
      <c r="H31" s="367">
        <f t="shared" si="1"/>
        <v>-3.8394191336083128</v>
      </c>
      <c r="I31" s="357">
        <f t="shared" si="1"/>
        <v>5.0870995799580099</v>
      </c>
      <c r="J31" s="288">
        <f t="shared" si="1"/>
        <v>4.2970187885556399</v>
      </c>
      <c r="K31" s="288">
        <f t="shared" si="1"/>
        <v>0.90137709039426195</v>
      </c>
      <c r="L31" s="288">
        <f t="shared" si="1"/>
        <v>-2.6930413210676463</v>
      </c>
    </row>
    <row r="32" spans="2:12" ht="15.75" customHeight="1" x14ac:dyDescent="0.25">
      <c r="B32" s="356">
        <v>6</v>
      </c>
      <c r="C32" s="506" t="s">
        <v>612</v>
      </c>
      <c r="D32" s="356" t="s">
        <v>523</v>
      </c>
      <c r="E32" s="375">
        <f t="shared" si="1"/>
        <v>2.7727504149922089</v>
      </c>
      <c r="F32" s="357">
        <f t="shared" si="1"/>
        <v>3.1194367862004579</v>
      </c>
      <c r="G32" s="357">
        <f t="shared" si="1"/>
        <v>4.4577857628242734</v>
      </c>
      <c r="H32" s="367">
        <f t="shared" si="1"/>
        <v>4.4996741192630862</v>
      </c>
      <c r="I32" s="357">
        <f t="shared" si="1"/>
        <v>4.0175986749258819</v>
      </c>
      <c r="J32" s="288">
        <f t="shared" si="1"/>
        <v>3.881100478754318</v>
      </c>
      <c r="K32" s="288">
        <f t="shared" si="1"/>
        <v>4.6318049204558731</v>
      </c>
      <c r="L32" s="288">
        <f t="shared" si="1"/>
        <v>4.3938510918222651</v>
      </c>
    </row>
    <row r="33" spans="2:14" ht="15.75" customHeight="1" x14ac:dyDescent="0.25">
      <c r="B33" s="356">
        <v>7</v>
      </c>
      <c r="C33" s="506" t="s">
        <v>613</v>
      </c>
      <c r="D33" s="356" t="s">
        <v>523</v>
      </c>
      <c r="E33" s="375">
        <f t="shared" si="1"/>
        <v>6.3456605153852319</v>
      </c>
      <c r="F33" s="357">
        <f t="shared" si="1"/>
        <v>4.7454230170216771</v>
      </c>
      <c r="G33" s="357">
        <f t="shared" si="1"/>
        <v>3.1321680625864268</v>
      </c>
      <c r="H33" s="367">
        <f t="shared" si="1"/>
        <v>2.94372594245218</v>
      </c>
      <c r="I33" s="357">
        <f t="shared" si="1"/>
        <v>7.4317857340364668</v>
      </c>
      <c r="J33" s="288">
        <f t="shared" si="1"/>
        <v>3.5030095365545133</v>
      </c>
      <c r="K33" s="288">
        <f t="shared" si="1"/>
        <v>3.2464442424895656</v>
      </c>
      <c r="L33" s="288">
        <f t="shared" si="1"/>
        <v>2.9843991214264509</v>
      </c>
    </row>
    <row r="34" spans="2:14" ht="15.75" customHeight="1" x14ac:dyDescent="0.25">
      <c r="B34" s="356">
        <v>8</v>
      </c>
      <c r="C34" s="1" t="s">
        <v>614</v>
      </c>
      <c r="D34" s="356" t="s">
        <v>523</v>
      </c>
      <c r="E34" s="375">
        <f t="shared" si="1"/>
        <v>-0.34471568117525608</v>
      </c>
      <c r="F34" s="357">
        <f t="shared" si="1"/>
        <v>0.73599545046849624</v>
      </c>
      <c r="G34" s="357">
        <f t="shared" si="1"/>
        <v>0.97425154639403377</v>
      </c>
      <c r="H34" s="367">
        <f t="shared" si="1"/>
        <v>0.79488612879268228</v>
      </c>
      <c r="I34" s="357">
        <f t="shared" si="1"/>
        <v>0.48286209604595509</v>
      </c>
      <c r="J34" s="288">
        <f t="shared" si="1"/>
        <v>1.0762222947390265</v>
      </c>
      <c r="K34" s="288">
        <f t="shared" si="1"/>
        <v>1.0218231528513977</v>
      </c>
      <c r="L34" s="288">
        <f t="shared" si="1"/>
        <v>0.58527882843679713</v>
      </c>
    </row>
    <row r="35" spans="2:14" ht="15.75" customHeight="1" x14ac:dyDescent="0.25">
      <c r="B35" s="356">
        <v>9</v>
      </c>
      <c r="C35" s="1" t="s">
        <v>615</v>
      </c>
      <c r="D35" s="356" t="s">
        <v>523</v>
      </c>
      <c r="E35" s="375">
        <f t="shared" si="1"/>
        <v>6.2937062937062915</v>
      </c>
      <c r="F35" s="357">
        <f t="shared" si="1"/>
        <v>5.5263157894736903</v>
      </c>
      <c r="G35" s="357">
        <f t="shared" si="1"/>
        <v>4.3640897755610863</v>
      </c>
      <c r="H35" s="367">
        <f t="shared" si="1"/>
        <v>4.0023894862604603</v>
      </c>
      <c r="I35" s="357">
        <f t="shared" si="1"/>
        <v>7.0530726256983201</v>
      </c>
      <c r="J35" s="288">
        <f t="shared" si="1"/>
        <v>5.2837573385518644</v>
      </c>
      <c r="K35" s="288">
        <f t="shared" si="1"/>
        <v>4.4609665427509215</v>
      </c>
      <c r="L35" s="288">
        <f t="shared" si="1"/>
        <v>4.2111506524317832</v>
      </c>
    </row>
    <row r="36" spans="2:14" ht="15.75" customHeight="1" x14ac:dyDescent="0.25">
      <c r="B36" s="356">
        <v>10</v>
      </c>
      <c r="C36" s="1" t="s">
        <v>616</v>
      </c>
      <c r="D36" s="356" t="s">
        <v>523</v>
      </c>
      <c r="E36" s="375">
        <f t="shared" si="1"/>
        <v>0.18410012437879431</v>
      </c>
      <c r="F36" s="357">
        <f t="shared" si="1"/>
        <v>0.21336775142286601</v>
      </c>
      <c r="G36" s="357">
        <f t="shared" si="1"/>
        <v>2.5334267869148164E-2</v>
      </c>
      <c r="H36" s="367">
        <f t="shared" si="1"/>
        <v>-0.2852558211225209</v>
      </c>
      <c r="I36" s="357">
        <f t="shared" si="1"/>
        <v>4.6282473747027986E-2</v>
      </c>
      <c r="J36" s="288">
        <f t="shared" si="1"/>
        <v>-2.0502009959488809E-2</v>
      </c>
      <c r="K36" s="288">
        <f t="shared" si="1"/>
        <v>-0.41508811713832916</v>
      </c>
      <c r="L36" s="288">
        <f t="shared" si="1"/>
        <v>-0.53802893386653006</v>
      </c>
    </row>
    <row r="37" spans="2:14" ht="15.75" customHeight="1" x14ac:dyDescent="0.25">
      <c r="B37" s="356">
        <v>11</v>
      </c>
      <c r="C37" s="332" t="s">
        <v>617</v>
      </c>
      <c r="D37" s="356" t="s">
        <v>523</v>
      </c>
      <c r="E37" s="375">
        <f t="shared" si="1"/>
        <v>0.15913084186538473</v>
      </c>
      <c r="F37" s="357">
        <f t="shared" si="1"/>
        <v>0.70805494608694453</v>
      </c>
      <c r="G37" s="357">
        <f t="shared" si="1"/>
        <v>0.53064066381913744</v>
      </c>
      <c r="H37" s="367">
        <f t="shared" si="1"/>
        <v>7.7396310356170339E-2</v>
      </c>
      <c r="I37" s="357">
        <f t="shared" si="1"/>
        <v>0.37993919052217162</v>
      </c>
      <c r="J37" s="288">
        <f t="shared" si="1"/>
        <v>0.48030655573005898</v>
      </c>
      <c r="K37" s="288">
        <f t="shared" si="1"/>
        <v>0.11456507010882966</v>
      </c>
      <c r="L37" s="288">
        <f t="shared" si="1"/>
        <v>-0.29262340271667409</v>
      </c>
    </row>
    <row r="38" spans="2:14" ht="15.75" customHeight="1" x14ac:dyDescent="0.25">
      <c r="B38" s="356">
        <v>12</v>
      </c>
      <c r="C38" s="332" t="s">
        <v>618</v>
      </c>
      <c r="D38" s="356" t="s">
        <v>523</v>
      </c>
      <c r="E38" s="375">
        <f t="shared" si="1"/>
        <v>5.5314170368251752</v>
      </c>
      <c r="F38" s="357">
        <f t="shared" si="1"/>
        <v>5.2388811419198751</v>
      </c>
      <c r="G38" s="357">
        <f t="shared" si="1"/>
        <v>5.0618558289974684</v>
      </c>
      <c r="H38" s="367">
        <f t="shared" si="1"/>
        <v>4.9679591397263678</v>
      </c>
      <c r="I38" s="357">
        <f t="shared" si="1"/>
        <v>5.3816201477545205</v>
      </c>
      <c r="J38" s="288">
        <f t="shared" si="1"/>
        <v>5.0785739371795291</v>
      </c>
      <c r="K38" s="288">
        <f t="shared" si="1"/>
        <v>5.0341889009524943</v>
      </c>
      <c r="L38" s="288">
        <f t="shared" si="1"/>
        <v>5.3276353532444167</v>
      </c>
    </row>
    <row r="39" spans="2:14" ht="15.75" customHeight="1" x14ac:dyDescent="0.25">
      <c r="B39" s="356">
        <v>13</v>
      </c>
      <c r="C39" s="332" t="s">
        <v>619</v>
      </c>
      <c r="D39" s="356" t="s">
        <v>523</v>
      </c>
      <c r="E39" s="375">
        <f t="shared" si="1"/>
        <v>5.9351036553276684</v>
      </c>
      <c r="F39" s="357">
        <f t="shared" si="1"/>
        <v>5.6234801137694443</v>
      </c>
      <c r="G39" s="357">
        <f t="shared" si="1"/>
        <v>5.4330509277074972</v>
      </c>
      <c r="H39" s="367">
        <f t="shared" si="1"/>
        <v>5.3290181304462374</v>
      </c>
      <c r="I39" s="357">
        <f t="shared" si="1"/>
        <v>5.7374043769582528</v>
      </c>
      <c r="J39" s="288">
        <f t="shared" si="1"/>
        <v>5.4056737056595257</v>
      </c>
      <c r="K39" s="288">
        <f t="shared" si="1"/>
        <v>5.3466097763105829</v>
      </c>
      <c r="L39" s="288">
        <f t="shared" si="1"/>
        <v>5.6389420669144164</v>
      </c>
    </row>
    <row r="40" spans="2:14" ht="15.75" customHeight="1" x14ac:dyDescent="0.25">
      <c r="B40" s="356">
        <v>14</v>
      </c>
      <c r="C40" s="332" t="s">
        <v>620</v>
      </c>
      <c r="D40" s="356" t="s">
        <v>523</v>
      </c>
      <c r="E40" s="375">
        <f t="shared" si="1"/>
        <v>3.2295068853954279</v>
      </c>
      <c r="F40" s="357">
        <f t="shared" si="1"/>
        <v>4.4066826092004519</v>
      </c>
      <c r="G40" s="357">
        <f t="shared" si="1"/>
        <v>2.4335588824360377</v>
      </c>
      <c r="H40" s="367">
        <f t="shared" si="1"/>
        <v>2.3694617217125513</v>
      </c>
      <c r="I40" s="357">
        <f t="shared" si="1"/>
        <v>3.1898820122693667</v>
      </c>
      <c r="J40" s="288">
        <f t="shared" si="1"/>
        <v>3.4079333156996063</v>
      </c>
      <c r="K40" s="288">
        <f t="shared" si="1"/>
        <v>3.5018413142457296</v>
      </c>
      <c r="L40" s="288">
        <f t="shared" si="1"/>
        <v>2.4704237714692541</v>
      </c>
    </row>
    <row r="41" spans="2:14" ht="15.75" customHeight="1" thickBot="1" x14ac:dyDescent="0.3">
      <c r="B41" s="358">
        <v>15</v>
      </c>
      <c r="C41" s="333" t="s">
        <v>551</v>
      </c>
      <c r="D41" s="358" t="s">
        <v>523</v>
      </c>
      <c r="E41" s="377">
        <f t="shared" si="1"/>
        <v>-3.1819277072321297</v>
      </c>
      <c r="F41" s="359">
        <f t="shared" si="1"/>
        <v>-3.8728427772387488</v>
      </c>
      <c r="G41" s="359">
        <f t="shared" si="1"/>
        <v>-3.186290072150765</v>
      </c>
      <c r="H41" s="378">
        <f t="shared" si="1"/>
        <v>-2.4539563274879082</v>
      </c>
      <c r="I41" s="359">
        <f t="shared" si="1"/>
        <v>-3.8538769004332121</v>
      </c>
      <c r="J41" s="289">
        <f t="shared" si="1"/>
        <v>-3.695417647588866</v>
      </c>
      <c r="K41" s="289">
        <f t="shared" si="1"/>
        <v>-2.9417029227711802</v>
      </c>
      <c r="L41" s="289">
        <f t="shared" si="1"/>
        <v>-2.2101721275873825</v>
      </c>
    </row>
    <row r="42" spans="2:14" ht="15.75" customHeight="1" x14ac:dyDescent="0.25">
      <c r="L42" s="379" t="s">
        <v>621</v>
      </c>
      <c r="M42" s="318"/>
      <c r="N42" s="318"/>
    </row>
  </sheetData>
  <mergeCells count="7">
    <mergeCell ref="E25:H25"/>
    <mergeCell ref="I25:L25"/>
    <mergeCell ref="B5:L5"/>
    <mergeCell ref="E6:H6"/>
    <mergeCell ref="I6:L6"/>
    <mergeCell ref="B23:D23"/>
    <mergeCell ref="B24:L2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3E5D-335F-4712-BE2E-DC3DD92785DA}">
  <dimension ref="B5:H24"/>
  <sheetViews>
    <sheetView showGridLines="0" workbookViewId="0"/>
  </sheetViews>
  <sheetFormatPr defaultRowHeight="15" x14ac:dyDescent="0.25"/>
  <cols>
    <col min="2" max="2" width="25.85546875" bestFit="1" customWidth="1"/>
    <col min="3" max="3" width="5.42578125" customWidth="1"/>
  </cols>
  <sheetData>
    <row r="5" spans="2:8" ht="15.75" thickBot="1" x14ac:dyDescent="0.3">
      <c r="B5" s="645" t="s">
        <v>866</v>
      </c>
      <c r="C5" s="645"/>
      <c r="D5" s="645"/>
      <c r="E5" s="645"/>
      <c r="F5" s="645"/>
      <c r="G5" s="645"/>
      <c r="H5" s="645"/>
    </row>
    <row r="6" spans="2:8" ht="27" x14ac:dyDescent="0.25">
      <c r="B6" s="502"/>
      <c r="C6" s="544" t="s">
        <v>867</v>
      </c>
      <c r="D6" s="503" t="s">
        <v>453</v>
      </c>
      <c r="E6" s="503" t="s">
        <v>835</v>
      </c>
      <c r="F6" s="503" t="s">
        <v>836</v>
      </c>
      <c r="G6" s="503" t="s">
        <v>868</v>
      </c>
      <c r="H6" s="503" t="s">
        <v>869</v>
      </c>
    </row>
    <row r="7" spans="2:8" ht="15.75" thickBot="1" x14ac:dyDescent="0.3">
      <c r="B7" s="502"/>
      <c r="C7" s="502"/>
      <c r="D7" s="356" t="s">
        <v>870</v>
      </c>
      <c r="E7" s="356" t="s">
        <v>870</v>
      </c>
      <c r="F7" s="356" t="s">
        <v>870</v>
      </c>
      <c r="G7" s="356" t="s">
        <v>870</v>
      </c>
      <c r="H7" s="356" t="s">
        <v>870</v>
      </c>
    </row>
    <row r="8" spans="2:8" x14ac:dyDescent="0.25">
      <c r="B8" s="504" t="s">
        <v>871</v>
      </c>
      <c r="C8" s="505" t="s">
        <v>872</v>
      </c>
      <c r="D8" s="504"/>
      <c r="E8" s="504"/>
      <c r="F8" s="504"/>
      <c r="G8" s="504"/>
      <c r="H8" s="504"/>
    </row>
    <row r="9" spans="2:8" x14ac:dyDescent="0.25">
      <c r="B9" s="506" t="s">
        <v>873</v>
      </c>
      <c r="C9" s="501"/>
      <c r="D9" s="356">
        <v>-1.67</v>
      </c>
      <c r="E9" s="356">
        <v>-4.8899999999999997</v>
      </c>
      <c r="F9" s="356">
        <v>-5.93</v>
      </c>
      <c r="G9" s="356">
        <v>-4.97</v>
      </c>
      <c r="H9" s="356">
        <v>-3.97</v>
      </c>
    </row>
    <row r="10" spans="2:8" x14ac:dyDescent="0.25">
      <c r="B10" s="506" t="s">
        <v>874</v>
      </c>
      <c r="C10" s="501"/>
      <c r="D10" s="356">
        <v>-2.02</v>
      </c>
      <c r="E10" s="356">
        <v>-6.52</v>
      </c>
      <c r="F10" s="356">
        <v>-5.97</v>
      </c>
      <c r="G10" s="356">
        <v>-4.97</v>
      </c>
      <c r="H10" s="356">
        <v>-3.97</v>
      </c>
    </row>
    <row r="11" spans="2:8" ht="15.75" thickBot="1" x14ac:dyDescent="0.3">
      <c r="B11" s="488" t="s">
        <v>875</v>
      </c>
      <c r="C11" s="507"/>
      <c r="D11" s="355">
        <v>0.25</v>
      </c>
      <c r="E11" s="355">
        <v>-1.63</v>
      </c>
      <c r="F11" s="355">
        <v>0.04</v>
      </c>
      <c r="G11" s="355">
        <v>0</v>
      </c>
      <c r="H11" s="355">
        <v>0</v>
      </c>
    </row>
    <row r="12" spans="2:8" x14ac:dyDescent="0.25">
      <c r="B12" s="216" t="s">
        <v>876</v>
      </c>
      <c r="C12" s="504"/>
      <c r="D12" s="504"/>
      <c r="E12" s="504"/>
      <c r="F12" s="504"/>
      <c r="G12" s="504"/>
      <c r="H12" s="510" t="s">
        <v>4</v>
      </c>
    </row>
    <row r="13" spans="2:8" x14ac:dyDescent="0.25">
      <c r="B13" s="508" t="s">
        <v>877</v>
      </c>
      <c r="C13" s="372"/>
      <c r="D13" s="372"/>
      <c r="E13" s="372"/>
      <c r="F13" s="372"/>
      <c r="G13" s="372"/>
      <c r="H13" s="509"/>
    </row>
    <row r="16" spans="2:8" ht="15.75" thickBot="1" x14ac:dyDescent="0.3">
      <c r="B16" s="645" t="s">
        <v>884</v>
      </c>
      <c r="C16" s="645"/>
      <c r="D16" s="645"/>
      <c r="E16" s="645"/>
      <c r="F16" s="645"/>
      <c r="G16" s="645"/>
      <c r="H16" s="645"/>
    </row>
    <row r="17" spans="2:8" ht="27" x14ac:dyDescent="0.25">
      <c r="B17" s="502"/>
      <c r="C17" s="544" t="s">
        <v>878</v>
      </c>
      <c r="D17" s="503" t="s">
        <v>1055</v>
      </c>
      <c r="E17" s="503" t="s">
        <v>1056</v>
      </c>
      <c r="F17" s="503" t="s">
        <v>1026</v>
      </c>
      <c r="G17" s="503" t="s">
        <v>1027</v>
      </c>
      <c r="H17" s="503" t="s">
        <v>1028</v>
      </c>
    </row>
    <row r="18" spans="2:8" ht="15.75" thickBot="1" x14ac:dyDescent="0.3">
      <c r="B18" s="502"/>
      <c r="C18" s="502"/>
      <c r="D18" s="356" t="s">
        <v>879</v>
      </c>
      <c r="E18" s="356" t="s">
        <v>879</v>
      </c>
      <c r="F18" s="356" t="s">
        <v>879</v>
      </c>
      <c r="G18" s="356" t="s">
        <v>879</v>
      </c>
      <c r="H18" s="356" t="s">
        <v>879</v>
      </c>
    </row>
    <row r="19" spans="2:8" x14ac:dyDescent="0.25">
      <c r="B19" s="504" t="s">
        <v>881</v>
      </c>
      <c r="C19" s="505" t="s">
        <v>872</v>
      </c>
      <c r="D19" s="504"/>
      <c r="E19" s="504"/>
      <c r="F19" s="504"/>
      <c r="G19" s="504"/>
      <c r="H19" s="504"/>
    </row>
    <row r="20" spans="2:8" x14ac:dyDescent="0.25">
      <c r="B20" s="506" t="s">
        <v>882</v>
      </c>
      <c r="C20" s="501"/>
      <c r="D20" s="356">
        <v>-1.67</v>
      </c>
      <c r="E20" s="356">
        <v>-4.8899999999999997</v>
      </c>
      <c r="F20" s="356">
        <v>-5.93</v>
      </c>
      <c r="G20" s="356">
        <v>-4.97</v>
      </c>
      <c r="H20" s="356">
        <v>-3.97</v>
      </c>
    </row>
    <row r="21" spans="2:8" x14ac:dyDescent="0.25">
      <c r="B21" s="506" t="s">
        <v>883</v>
      </c>
      <c r="C21" s="501"/>
      <c r="D21" s="356">
        <v>-2.02</v>
      </c>
      <c r="E21" s="356">
        <v>-6.52</v>
      </c>
      <c r="F21" s="356">
        <v>-5.97</v>
      </c>
      <c r="G21" s="356">
        <v>-4.97</v>
      </c>
      <c r="H21" s="356">
        <v>-3.97</v>
      </c>
    </row>
    <row r="22" spans="2:8" ht="15.75" thickBot="1" x14ac:dyDescent="0.3">
      <c r="B22" s="488" t="s">
        <v>880</v>
      </c>
      <c r="C22" s="507"/>
      <c r="D22" s="355">
        <v>0.25</v>
      </c>
      <c r="E22" s="355">
        <v>-1.63</v>
      </c>
      <c r="F22" s="355">
        <v>0.04</v>
      </c>
      <c r="G22" s="355">
        <v>0</v>
      </c>
      <c r="H22" s="355">
        <v>0</v>
      </c>
    </row>
    <row r="23" spans="2:8" x14ac:dyDescent="0.25">
      <c r="B23" s="216"/>
      <c r="C23" s="504"/>
      <c r="D23" s="504"/>
      <c r="E23" s="504"/>
      <c r="F23" s="504"/>
      <c r="G23" s="504"/>
      <c r="H23" s="510" t="s">
        <v>50</v>
      </c>
    </row>
    <row r="24" spans="2:8" x14ac:dyDescent="0.25">
      <c r="B24" s="508"/>
      <c r="C24" s="372"/>
      <c r="D24" s="372"/>
      <c r="E24" s="372"/>
      <c r="F24" s="372"/>
      <c r="G24" s="372"/>
      <c r="H24" s="509"/>
    </row>
  </sheetData>
  <mergeCells count="2">
    <mergeCell ref="B16:H16"/>
    <mergeCell ref="B5:H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9B58-F1F3-4369-B468-3BE81021091A}">
  <dimension ref="B5:C18"/>
  <sheetViews>
    <sheetView showGridLines="0" workbookViewId="0"/>
  </sheetViews>
  <sheetFormatPr defaultRowHeight="15" x14ac:dyDescent="0.25"/>
  <cols>
    <col min="2" max="2" width="50.7109375" customWidth="1"/>
    <col min="3" max="3" width="32.85546875" customWidth="1"/>
  </cols>
  <sheetData>
    <row r="5" spans="2:3" ht="15.75" customHeight="1" thickBot="1" x14ac:dyDescent="0.3">
      <c r="B5" s="646" t="s">
        <v>898</v>
      </c>
      <c r="C5" s="646"/>
    </row>
    <row r="6" spans="2:3" ht="15.75" thickBot="1" x14ac:dyDescent="0.3">
      <c r="B6" s="516" t="s">
        <v>899</v>
      </c>
      <c r="C6" s="250" t="s">
        <v>900</v>
      </c>
    </row>
    <row r="7" spans="2:3" x14ac:dyDescent="0.25">
      <c r="B7" s="517" t="s">
        <v>901</v>
      </c>
      <c r="C7" s="223" t="s">
        <v>902</v>
      </c>
    </row>
    <row r="8" spans="2:3" x14ac:dyDescent="0.25">
      <c r="B8" s="517" t="s">
        <v>903</v>
      </c>
      <c r="C8" s="223" t="s">
        <v>904</v>
      </c>
    </row>
    <row r="9" spans="2:3" x14ac:dyDescent="0.25">
      <c r="B9" s="517"/>
      <c r="C9" s="223"/>
    </row>
    <row r="10" spans="2:3" x14ac:dyDescent="0.25">
      <c r="B10" s="6"/>
      <c r="C10" s="396" t="s">
        <v>905</v>
      </c>
    </row>
    <row r="11" spans="2:3" x14ac:dyDescent="0.25">
      <c r="B11" s="6"/>
      <c r="C11" s="6"/>
    </row>
    <row r="12" spans="2:3" x14ac:dyDescent="0.25">
      <c r="B12" s="6"/>
      <c r="C12" s="6"/>
    </row>
    <row r="13" spans="2:3" ht="15.75" customHeight="1" thickBot="1" x14ac:dyDescent="0.3">
      <c r="B13" s="646" t="s">
        <v>906</v>
      </c>
      <c r="C13" s="646"/>
    </row>
    <row r="14" spans="2:3" ht="15.75" thickBot="1" x14ac:dyDescent="0.3">
      <c r="B14" s="516" t="s">
        <v>907</v>
      </c>
      <c r="C14" s="250" t="s">
        <v>908</v>
      </c>
    </row>
    <row r="15" spans="2:3" x14ac:dyDescent="0.25">
      <c r="B15" s="517" t="s">
        <v>901</v>
      </c>
      <c r="C15" s="223" t="s">
        <v>909</v>
      </c>
    </row>
    <row r="16" spans="2:3" x14ac:dyDescent="0.25">
      <c r="B16" s="517" t="s">
        <v>903</v>
      </c>
      <c r="C16" s="223" t="s">
        <v>910</v>
      </c>
    </row>
    <row r="17" spans="2:3" x14ac:dyDescent="0.25">
      <c r="B17" s="6"/>
      <c r="C17" s="6"/>
    </row>
    <row r="18" spans="2:3" x14ac:dyDescent="0.25">
      <c r="B18" s="6"/>
      <c r="C18" s="396" t="s">
        <v>594</v>
      </c>
    </row>
  </sheetData>
  <mergeCells count="2">
    <mergeCell ref="B5:C5"/>
    <mergeCell ref="B13:C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2"/>
  <dimension ref="D2:AA47"/>
  <sheetViews>
    <sheetView showGridLines="0" zoomScaleNormal="100" workbookViewId="0"/>
  </sheetViews>
  <sheetFormatPr defaultColWidth="9.28515625" defaultRowHeight="13.5" x14ac:dyDescent="0.25"/>
  <cols>
    <col min="1" max="3" width="9.28515625" style="6"/>
    <col min="4" max="4" width="22.5703125" style="6" customWidth="1"/>
    <col min="5" max="9" width="7.5703125" style="6" customWidth="1"/>
    <col min="10" max="10" width="9" style="6" customWidth="1"/>
    <col min="11" max="11" width="10" style="6" customWidth="1"/>
    <col min="12" max="12" width="28.5703125" style="6" customWidth="1"/>
    <col min="13" max="18" width="8.42578125" style="6" customWidth="1"/>
    <col min="19" max="21" width="11.5703125" style="6" bestFit="1" customWidth="1"/>
    <col min="22" max="22" width="9.42578125" style="6" bestFit="1" customWidth="1"/>
    <col min="23" max="25" width="12.28515625" style="6" bestFit="1" customWidth="1"/>
    <col min="26" max="16384" width="9.28515625" style="6"/>
  </cols>
  <sheetData>
    <row r="2" spans="4:25" x14ac:dyDescent="0.25">
      <c r="D2" s="18"/>
      <c r="M2" s="220" t="s">
        <v>1005</v>
      </c>
    </row>
    <row r="3" spans="4:25" ht="15" x14ac:dyDescent="0.25">
      <c r="D3" s="220" t="s">
        <v>414</v>
      </c>
      <c r="E3" s="31"/>
      <c r="F3" s="31"/>
      <c r="G3" s="31"/>
      <c r="H3" s="587"/>
      <c r="I3" s="587"/>
      <c r="J3" s="587"/>
      <c r="K3" s="31"/>
      <c r="N3" s="31"/>
      <c r="O3" s="31"/>
      <c r="P3" s="31"/>
      <c r="Q3" s="31"/>
      <c r="R3" s="31"/>
    </row>
    <row r="4" spans="4:25" x14ac:dyDescent="0.25">
      <c r="D4" s="31"/>
      <c r="E4" s="31"/>
      <c r="F4" s="31"/>
      <c r="G4" s="31"/>
      <c r="H4" s="31"/>
      <c r="I4" s="31"/>
      <c r="J4" s="31"/>
      <c r="K4" s="31"/>
      <c r="L4" s="31"/>
      <c r="M4" s="31"/>
      <c r="N4" s="31"/>
      <c r="O4" s="31"/>
      <c r="P4" s="31"/>
      <c r="Q4" s="31"/>
      <c r="R4" s="31"/>
    </row>
    <row r="5" spans="4:25" x14ac:dyDescent="0.25">
      <c r="S5" s="163"/>
      <c r="T5" s="163"/>
      <c r="U5" s="163"/>
      <c r="V5" s="163"/>
      <c r="W5" s="163"/>
      <c r="X5" s="163"/>
      <c r="Y5" s="163"/>
    </row>
    <row r="6" spans="4:25" x14ac:dyDescent="0.25">
      <c r="S6" s="163"/>
      <c r="T6" s="163"/>
      <c r="U6" s="163"/>
      <c r="V6" s="163"/>
      <c r="W6" s="163"/>
      <c r="X6" s="163"/>
      <c r="Y6" s="163"/>
    </row>
    <row r="7" spans="4:25" x14ac:dyDescent="0.25">
      <c r="S7" s="163"/>
      <c r="T7" s="163"/>
      <c r="U7" s="163"/>
      <c r="V7" s="163"/>
      <c r="W7" s="163"/>
      <c r="X7" s="163"/>
      <c r="Y7" s="163"/>
    </row>
    <row r="8" spans="4:25" x14ac:dyDescent="0.25">
      <c r="S8" s="163"/>
      <c r="T8" s="163"/>
      <c r="U8" s="163"/>
      <c r="V8" s="163"/>
      <c r="W8" s="163"/>
      <c r="X8" s="163"/>
      <c r="Y8" s="163"/>
    </row>
    <row r="9" spans="4:25" x14ac:dyDescent="0.25">
      <c r="S9" s="163"/>
      <c r="T9" s="163"/>
      <c r="U9" s="163"/>
      <c r="V9" s="163"/>
      <c r="W9" s="163"/>
      <c r="X9" s="163"/>
      <c r="Y9" s="163"/>
    </row>
    <row r="10" spans="4:25" x14ac:dyDescent="0.25">
      <c r="S10" s="163"/>
      <c r="T10" s="163"/>
      <c r="U10" s="163"/>
      <c r="V10" s="163"/>
      <c r="W10" s="163"/>
      <c r="X10" s="163"/>
      <c r="Y10" s="163"/>
    </row>
    <row r="11" spans="4:25" x14ac:dyDescent="0.25">
      <c r="S11" s="163"/>
      <c r="T11" s="163"/>
      <c r="U11" s="163"/>
      <c r="V11" s="163"/>
      <c r="W11" s="163"/>
      <c r="X11" s="163"/>
      <c r="Y11" s="163"/>
    </row>
    <row r="12" spans="4:25" x14ac:dyDescent="0.25">
      <c r="S12" s="163"/>
      <c r="T12" s="163"/>
      <c r="U12" s="163"/>
      <c r="V12" s="163"/>
      <c r="W12" s="163"/>
      <c r="X12" s="163"/>
      <c r="Y12" s="163"/>
    </row>
    <row r="13" spans="4:25" x14ac:dyDescent="0.25">
      <c r="S13" s="163"/>
      <c r="T13" s="163"/>
      <c r="U13" s="163"/>
      <c r="V13" s="163"/>
      <c r="W13" s="163"/>
      <c r="X13" s="163"/>
      <c r="Y13" s="163"/>
    </row>
    <row r="14" spans="4:25" x14ac:dyDescent="0.25">
      <c r="S14" s="163"/>
      <c r="T14" s="163"/>
      <c r="U14" s="163"/>
      <c r="V14" s="163"/>
      <c r="W14" s="163"/>
      <c r="X14" s="163"/>
      <c r="Y14" s="163"/>
    </row>
    <row r="15" spans="4:25" x14ac:dyDescent="0.25">
      <c r="S15" s="163"/>
      <c r="T15" s="163"/>
      <c r="U15" s="163"/>
      <c r="V15" s="163"/>
      <c r="W15" s="163"/>
      <c r="X15" s="163"/>
      <c r="Y15" s="163"/>
    </row>
    <row r="16" spans="4:25" x14ac:dyDescent="0.25">
      <c r="S16" s="163"/>
      <c r="T16" s="163"/>
      <c r="U16" s="163"/>
      <c r="V16" s="163"/>
      <c r="W16" s="163"/>
      <c r="X16" s="163"/>
      <c r="Y16" s="163"/>
    </row>
    <row r="17" spans="4:27" x14ac:dyDescent="0.25">
      <c r="S17" s="163"/>
      <c r="T17" s="163"/>
      <c r="U17" s="163"/>
      <c r="V17" s="163"/>
      <c r="W17" s="163"/>
      <c r="X17" s="163"/>
      <c r="Y17" s="163"/>
    </row>
    <row r="18" spans="4:27" ht="14.25" customHeight="1" thickBot="1" x14ac:dyDescent="0.3">
      <c r="D18" s="608" t="str">
        <f>D3</f>
        <v>Saldo hospodárenia verejnej správy (% HDP)</v>
      </c>
      <c r="E18" s="608"/>
      <c r="F18" s="608"/>
      <c r="G18" s="611"/>
      <c r="H18" s="611"/>
      <c r="I18" s="611"/>
      <c r="J18" s="8"/>
      <c r="K18" s="165"/>
      <c r="S18" s="163"/>
      <c r="T18" s="163"/>
      <c r="U18" s="163"/>
      <c r="V18" s="163"/>
      <c r="W18" s="163"/>
      <c r="X18" s="163"/>
      <c r="Y18" s="163"/>
    </row>
    <row r="19" spans="4:27" ht="15.75" thickBot="1" x14ac:dyDescent="0.3">
      <c r="D19" s="177"/>
      <c r="E19" s="58">
        <v>2021</v>
      </c>
      <c r="F19" s="58">
        <v>2022</v>
      </c>
      <c r="G19" s="58">
        <v>2023</v>
      </c>
      <c r="H19" s="58">
        <v>2024</v>
      </c>
      <c r="I19" s="58">
        <v>2025</v>
      </c>
      <c r="J19" s="58">
        <v>2026</v>
      </c>
      <c r="K19" s="58">
        <v>2027</v>
      </c>
      <c r="L19"/>
      <c r="M19" s="608" t="s">
        <v>1007</v>
      </c>
      <c r="N19" s="608"/>
      <c r="O19" s="608"/>
      <c r="P19" s="608"/>
      <c r="Q19" s="608"/>
      <c r="R19" s="608"/>
      <c r="S19" s="8"/>
      <c r="T19" s="165"/>
      <c r="U19" s="252"/>
      <c r="V19" s="252"/>
      <c r="W19" s="252"/>
      <c r="X19" s="252"/>
      <c r="Y19" s="252"/>
      <c r="Z19"/>
      <c r="AA19"/>
    </row>
    <row r="20" spans="4:27" ht="15.75" thickBot="1" x14ac:dyDescent="0.3">
      <c r="D20" s="59" t="s">
        <v>642</v>
      </c>
      <c r="E20" s="40">
        <v>5.1820005730585974</v>
      </c>
      <c r="F20" s="40">
        <v>1.6726605737150249</v>
      </c>
      <c r="G20" s="40">
        <v>4.893474657913286</v>
      </c>
      <c r="H20" s="40">
        <v>5.9</v>
      </c>
      <c r="I20" s="40">
        <v>5.4155726039670702</v>
      </c>
      <c r="J20" s="40">
        <v>5.1745871567630202</v>
      </c>
      <c r="K20" s="40">
        <v>5.5285015649328004</v>
      </c>
      <c r="L20"/>
      <c r="M20" s="177"/>
      <c r="N20" s="58">
        <v>2016</v>
      </c>
      <c r="O20" s="58">
        <v>2017</v>
      </c>
      <c r="P20" s="58">
        <v>2018</v>
      </c>
      <c r="Q20" s="58">
        <v>2019</v>
      </c>
      <c r="R20" s="58">
        <v>2020</v>
      </c>
      <c r="S20" s="58">
        <v>2021</v>
      </c>
      <c r="T20" s="58">
        <v>2022</v>
      </c>
      <c r="U20" s="547">
        <v>2023</v>
      </c>
      <c r="V20" s="547">
        <v>2024</v>
      </c>
      <c r="W20" s="547">
        <v>2025</v>
      </c>
      <c r="X20" s="547">
        <v>2026</v>
      </c>
      <c r="Y20" s="547">
        <v>2027</v>
      </c>
      <c r="Z20"/>
      <c r="AA20"/>
    </row>
    <row r="21" spans="4:27" ht="27.75" thickBot="1" x14ac:dyDescent="0.3">
      <c r="D21" s="2" t="s">
        <v>935</v>
      </c>
      <c r="E21" s="28"/>
      <c r="F21" s="60"/>
      <c r="G21" s="28"/>
      <c r="H21" s="28"/>
      <c r="I21" s="28">
        <v>4.97</v>
      </c>
      <c r="J21" s="28">
        <v>3.97</v>
      </c>
      <c r="K21" s="28">
        <v>2.97</v>
      </c>
      <c r="L21"/>
      <c r="M21" s="59" t="s">
        <v>642</v>
      </c>
      <c r="N21" s="40">
        <v>52.274890812114805</v>
      </c>
      <c r="O21" s="40">
        <v>51.46157115593779</v>
      </c>
      <c r="P21" s="40">
        <v>49.408050829169454</v>
      </c>
      <c r="Q21" s="40">
        <v>47.978118841253959</v>
      </c>
      <c r="R21" s="40">
        <v>58.847579660700198</v>
      </c>
      <c r="S21" s="40">
        <v>61.088367230588602</v>
      </c>
      <c r="T21" s="40">
        <v>57.741261644806862</v>
      </c>
      <c r="U21" s="40">
        <v>56.044684106407651</v>
      </c>
      <c r="V21" s="40">
        <v>58.62345712963095</v>
      </c>
      <c r="W21" s="40">
        <v>59.826082434399538</v>
      </c>
      <c r="X21" s="40">
        <v>63.591907584712345</v>
      </c>
      <c r="Y21" s="40">
        <v>67.826648508936699</v>
      </c>
      <c r="Z21" s="552" t="s">
        <v>330</v>
      </c>
      <c r="AA21"/>
    </row>
    <row r="22" spans="4:27" ht="15" x14ac:dyDescent="0.25">
      <c r="D22" s="33"/>
      <c r="E22" s="61"/>
      <c r="F22" s="62"/>
      <c r="G22" s="61"/>
      <c r="H22" s="61"/>
      <c r="I22" s="609" t="s">
        <v>413</v>
      </c>
      <c r="J22" s="609"/>
      <c r="L22"/>
      <c r="M22" s="33" t="s">
        <v>935</v>
      </c>
      <c r="N22" s="548" t="e">
        <f>NA()</f>
        <v>#N/A</v>
      </c>
      <c r="O22" s="548" t="e">
        <f>NA()</f>
        <v>#N/A</v>
      </c>
      <c r="P22" s="548" t="e">
        <f>NA()</f>
        <v>#N/A</v>
      </c>
      <c r="Q22" s="548" t="e">
        <f>NA()</f>
        <v>#N/A</v>
      </c>
      <c r="R22" s="548" t="e">
        <f>NA()</f>
        <v>#N/A</v>
      </c>
      <c r="S22" s="548" t="e">
        <f>NA()</f>
        <v>#N/A</v>
      </c>
      <c r="T22" s="548" t="e">
        <f>NA()</f>
        <v>#N/A</v>
      </c>
      <c r="U22" s="548" t="e">
        <f>NA()</f>
        <v>#N/A</v>
      </c>
      <c r="V22" s="549">
        <v>58.463582980082137</v>
      </c>
      <c r="W22" s="549">
        <v>59.498276219852556</v>
      </c>
      <c r="X22" s="549">
        <v>61.101303832536345</v>
      </c>
      <c r="Y22" s="549">
        <v>62.265517227563684</v>
      </c>
      <c r="Z22" s="33" t="s">
        <v>1009</v>
      </c>
      <c r="AA22"/>
    </row>
    <row r="23" spans="4:27" ht="15.75" thickBot="1" x14ac:dyDescent="0.3">
      <c r="D23" s="33"/>
      <c r="E23" s="61"/>
      <c r="F23" s="62"/>
      <c r="G23" s="61"/>
      <c r="H23" s="61"/>
      <c r="I23" s="61"/>
      <c r="J23" s="31"/>
      <c r="L23"/>
      <c r="M23" s="511" t="s">
        <v>1008</v>
      </c>
      <c r="N23" s="359">
        <v>60</v>
      </c>
      <c r="O23" s="359">
        <v>60</v>
      </c>
      <c r="P23" s="359">
        <v>59</v>
      </c>
      <c r="Q23" s="359">
        <v>58</v>
      </c>
      <c r="R23" s="550">
        <v>57</v>
      </c>
      <c r="S23" s="550">
        <v>56</v>
      </c>
      <c r="T23" s="550">
        <v>55</v>
      </c>
      <c r="U23" s="551">
        <v>54</v>
      </c>
      <c r="V23" s="551">
        <v>53</v>
      </c>
      <c r="W23" s="551">
        <v>52</v>
      </c>
      <c r="X23" s="550">
        <v>51</v>
      </c>
      <c r="Y23" s="550">
        <v>50</v>
      </c>
      <c r="Z23" s="33" t="s">
        <v>1010</v>
      </c>
      <c r="AA23"/>
    </row>
    <row r="24" spans="4:27" ht="15" x14ac:dyDescent="0.25">
      <c r="D24" s="176"/>
      <c r="E24" s="7"/>
      <c r="F24" s="10"/>
      <c r="G24" s="7"/>
      <c r="L24"/>
      <c r="M24"/>
      <c r="N24"/>
      <c r="O24"/>
      <c r="P24"/>
      <c r="Q24"/>
      <c r="R24" s="225"/>
      <c r="S24" s="252"/>
      <c r="T24" s="252"/>
      <c r="U24" s="252"/>
      <c r="V24" s="252"/>
      <c r="W24" s="252"/>
      <c r="X24" s="609" t="s">
        <v>413</v>
      </c>
      <c r="Y24" s="609"/>
      <c r="Z24"/>
      <c r="AA24"/>
    </row>
    <row r="25" spans="4:27" x14ac:dyDescent="0.25">
      <c r="D25" s="220" t="s">
        <v>415</v>
      </c>
      <c r="E25" s="7"/>
      <c r="F25" s="10"/>
      <c r="G25" s="7"/>
      <c r="H25" s="7"/>
      <c r="I25" s="7"/>
      <c r="M25" s="220" t="s">
        <v>1006</v>
      </c>
      <c r="Y25" s="6" t="s">
        <v>82</v>
      </c>
    </row>
    <row r="26" spans="4:27" x14ac:dyDescent="0.25">
      <c r="D26" s="176"/>
      <c r="E26" s="7"/>
      <c r="F26" s="10"/>
      <c r="G26" s="7"/>
      <c r="H26" s="7"/>
      <c r="I26" s="7"/>
    </row>
    <row r="27" spans="4:27" x14ac:dyDescent="0.25">
      <c r="D27" s="176"/>
      <c r="E27" s="7"/>
      <c r="F27" s="10"/>
      <c r="G27" s="7"/>
      <c r="H27" s="7"/>
      <c r="I27" s="7"/>
    </row>
    <row r="28" spans="4:27" x14ac:dyDescent="0.25">
      <c r="D28" s="176"/>
      <c r="E28" s="7"/>
      <c r="F28" s="10"/>
      <c r="G28" s="7"/>
      <c r="H28" s="7"/>
      <c r="I28" s="7"/>
    </row>
    <row r="29" spans="4:27" x14ac:dyDescent="0.25">
      <c r="D29" s="176"/>
      <c r="E29" s="7"/>
      <c r="F29" s="10"/>
      <c r="G29" s="7"/>
      <c r="H29" s="7"/>
      <c r="I29" s="7"/>
    </row>
    <row r="30" spans="4:27" x14ac:dyDescent="0.25">
      <c r="D30" s="176"/>
      <c r="E30" s="7"/>
      <c r="F30" s="10"/>
      <c r="G30" s="7"/>
      <c r="H30" s="7"/>
      <c r="I30" s="7"/>
    </row>
    <row r="31" spans="4:27" x14ac:dyDescent="0.25">
      <c r="D31" s="176"/>
      <c r="E31" s="7"/>
      <c r="F31" s="10"/>
      <c r="G31" s="7"/>
      <c r="H31" s="7"/>
      <c r="I31" s="7"/>
    </row>
    <row r="32" spans="4:27" x14ac:dyDescent="0.25">
      <c r="D32" s="176"/>
      <c r="E32" s="7"/>
      <c r="F32" s="10"/>
      <c r="G32" s="7"/>
      <c r="H32" s="7"/>
      <c r="I32" s="7"/>
    </row>
    <row r="33" spans="4:26" x14ac:dyDescent="0.25">
      <c r="D33" s="176"/>
      <c r="E33" s="7"/>
      <c r="F33" s="10"/>
      <c r="G33" s="7"/>
      <c r="H33" s="7"/>
      <c r="I33" s="7"/>
    </row>
    <row r="34" spans="4:26" x14ac:dyDescent="0.25">
      <c r="D34" s="176"/>
      <c r="E34" s="7"/>
      <c r="F34" s="10"/>
      <c r="G34" s="7"/>
      <c r="H34" s="7"/>
      <c r="I34" s="7"/>
    </row>
    <row r="35" spans="4:26" x14ac:dyDescent="0.25">
      <c r="D35" s="176"/>
      <c r="E35" s="7"/>
      <c r="F35" s="10"/>
      <c r="G35" s="7"/>
      <c r="H35" s="7"/>
      <c r="I35" s="7"/>
    </row>
    <row r="36" spans="4:26" x14ac:dyDescent="0.25">
      <c r="D36" s="176"/>
      <c r="E36" s="7"/>
      <c r="F36" s="10"/>
      <c r="G36" s="7"/>
      <c r="H36" s="7"/>
      <c r="I36" s="7"/>
    </row>
    <row r="37" spans="4:26" x14ac:dyDescent="0.25">
      <c r="D37" s="176"/>
      <c r="E37" s="7"/>
      <c r="F37" s="7"/>
      <c r="G37" s="7"/>
      <c r="H37" s="7"/>
      <c r="I37" s="7"/>
      <c r="K37" s="31"/>
    </row>
    <row r="38" spans="4:26" x14ac:dyDescent="0.25">
      <c r="D38" s="176"/>
      <c r="E38" s="7"/>
      <c r="F38" s="7"/>
      <c r="G38" s="7"/>
      <c r="H38" s="7"/>
      <c r="I38" s="7"/>
      <c r="K38" s="31"/>
    </row>
    <row r="39" spans="4:26" x14ac:dyDescent="0.25">
      <c r="D39" s="176"/>
      <c r="E39" s="7"/>
      <c r="F39" s="7"/>
      <c r="G39" s="7"/>
      <c r="H39" s="7"/>
      <c r="I39" s="7"/>
      <c r="J39" s="31"/>
      <c r="K39" s="31"/>
    </row>
    <row r="40" spans="4:26" ht="14.25" customHeight="1" thickBot="1" x14ac:dyDescent="0.3">
      <c r="D40" s="172" t="str">
        <f>D25</f>
        <v>General government balance (% of GDP)</v>
      </c>
      <c r="E40" s="172"/>
      <c r="F40" s="172"/>
      <c r="G40" s="172"/>
      <c r="H40" s="172"/>
      <c r="I40" s="172"/>
      <c r="J40" s="165"/>
      <c r="K40" s="165"/>
    </row>
    <row r="41" spans="4:26" ht="15.75" customHeight="1" thickBot="1" x14ac:dyDescent="0.3">
      <c r="D41" s="177"/>
      <c r="E41" s="49">
        <f t="shared" ref="E41:K42" si="0">E19</f>
        <v>2021</v>
      </c>
      <c r="F41" s="49">
        <f t="shared" si="0"/>
        <v>2022</v>
      </c>
      <c r="G41" s="49">
        <f t="shared" si="0"/>
        <v>2023</v>
      </c>
      <c r="H41" s="49">
        <f t="shared" si="0"/>
        <v>2024</v>
      </c>
      <c r="I41" s="49">
        <f t="shared" si="0"/>
        <v>2025</v>
      </c>
      <c r="J41" s="49">
        <f t="shared" si="0"/>
        <v>2026</v>
      </c>
      <c r="K41" s="49">
        <f t="shared" si="0"/>
        <v>2027</v>
      </c>
    </row>
    <row r="42" spans="4:26" x14ac:dyDescent="0.25">
      <c r="D42" s="59" t="s">
        <v>330</v>
      </c>
      <c r="E42" s="27">
        <f t="shared" si="0"/>
        <v>5.1820005730585974</v>
      </c>
      <c r="F42" s="27">
        <f t="shared" si="0"/>
        <v>1.6726605737150249</v>
      </c>
      <c r="G42" s="27">
        <f t="shared" si="0"/>
        <v>4.893474657913286</v>
      </c>
      <c r="H42" s="27">
        <f t="shared" si="0"/>
        <v>5.9</v>
      </c>
      <c r="I42" s="27">
        <f t="shared" si="0"/>
        <v>5.4155726039670702</v>
      </c>
      <c r="J42" s="27">
        <f t="shared" si="0"/>
        <v>5.1745871567630202</v>
      </c>
      <c r="K42" s="27">
        <f t="shared" si="0"/>
        <v>5.5285015649328004</v>
      </c>
    </row>
    <row r="43" spans="4:26" ht="15" x14ac:dyDescent="0.25">
      <c r="D43" s="35" t="s">
        <v>1009</v>
      </c>
      <c r="E43" s="63"/>
      <c r="F43" s="64"/>
      <c r="G43" s="63"/>
      <c r="H43" s="63"/>
      <c r="I43" s="63">
        <f t="shared" ref="I43" si="1">I21</f>
        <v>4.97</v>
      </c>
      <c r="J43" s="63">
        <f t="shared" ref="J43:K43" si="2">J21</f>
        <v>3.97</v>
      </c>
      <c r="K43" s="63">
        <f t="shared" si="2"/>
        <v>2.97</v>
      </c>
      <c r="L43"/>
      <c r="M43"/>
      <c r="N43"/>
      <c r="O43"/>
      <c r="P43"/>
      <c r="Q43"/>
      <c r="R43"/>
      <c r="S43"/>
      <c r="T43"/>
      <c r="U43"/>
      <c r="V43"/>
      <c r="W43"/>
      <c r="X43"/>
      <c r="Y43"/>
      <c r="Z43"/>
    </row>
    <row r="44" spans="4:26" ht="15" x14ac:dyDescent="0.25">
      <c r="D44" s="33"/>
      <c r="E44" s="61"/>
      <c r="F44" s="62"/>
      <c r="G44" s="61"/>
      <c r="J44" s="610" t="s">
        <v>82</v>
      </c>
      <c r="K44" s="610"/>
      <c r="L44"/>
      <c r="M44"/>
      <c r="N44"/>
      <c r="O44"/>
      <c r="P44"/>
      <c r="Q44"/>
      <c r="R44"/>
      <c r="S44"/>
      <c r="T44"/>
      <c r="U44"/>
      <c r="V44"/>
      <c r="W44"/>
      <c r="X44"/>
      <c r="Y44"/>
      <c r="Z44"/>
    </row>
    <row r="45" spans="4:26" ht="15" x14ac:dyDescent="0.25">
      <c r="L45"/>
      <c r="M45"/>
      <c r="N45"/>
      <c r="O45"/>
      <c r="P45"/>
      <c r="Q45"/>
      <c r="R45"/>
      <c r="S45"/>
      <c r="T45"/>
      <c r="U45"/>
      <c r="V45"/>
      <c r="W45"/>
      <c r="X45"/>
      <c r="Y45"/>
      <c r="Z45"/>
    </row>
    <row r="46" spans="4:26" ht="15" x14ac:dyDescent="0.25">
      <c r="L46"/>
      <c r="M46"/>
      <c r="N46"/>
      <c r="O46"/>
      <c r="P46"/>
      <c r="Q46"/>
      <c r="R46"/>
      <c r="S46"/>
      <c r="T46"/>
      <c r="U46"/>
      <c r="V46"/>
      <c r="W46"/>
      <c r="X46"/>
      <c r="Y46"/>
      <c r="Z46"/>
    </row>
    <row r="47" spans="4:26" ht="15" x14ac:dyDescent="0.25">
      <c r="L47"/>
      <c r="M47"/>
      <c r="N47"/>
      <c r="O47"/>
      <c r="P47"/>
      <c r="Q47"/>
      <c r="R47"/>
      <c r="S47"/>
      <c r="T47"/>
      <c r="U47"/>
      <c r="V47"/>
      <c r="W47"/>
      <c r="X47"/>
      <c r="Y47"/>
      <c r="Z47"/>
    </row>
  </sheetData>
  <mergeCells count="7">
    <mergeCell ref="P19:R19"/>
    <mergeCell ref="X24:Y24"/>
    <mergeCell ref="J44:K44"/>
    <mergeCell ref="D18:F18"/>
    <mergeCell ref="G18:I18"/>
    <mergeCell ref="I22:J22"/>
    <mergeCell ref="M19:O19"/>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B6DB-6118-47EC-9332-C7E51D187B72}">
  <dimension ref="A1:M31"/>
  <sheetViews>
    <sheetView showGridLines="0" workbookViewId="0"/>
  </sheetViews>
  <sheetFormatPr defaultColWidth="9.140625" defaultRowHeight="13.5" x14ac:dyDescent="0.25"/>
  <cols>
    <col min="1" max="1" width="14.140625" style="6" bestFit="1" customWidth="1"/>
    <col min="2" max="2" width="31.140625" style="6" customWidth="1"/>
    <col min="3" max="16384" width="9.140625" style="6"/>
  </cols>
  <sheetData>
    <row r="1" spans="1:11" ht="15" x14ac:dyDescent="0.25">
      <c r="A1" s="360"/>
    </row>
    <row r="4" spans="1:11" ht="14.25" thickBot="1" x14ac:dyDescent="0.3">
      <c r="B4" s="646" t="s">
        <v>885</v>
      </c>
      <c r="C4" s="646"/>
      <c r="D4" s="646"/>
      <c r="E4" s="646"/>
      <c r="F4" s="646"/>
      <c r="G4" s="646"/>
      <c r="H4" s="646"/>
      <c r="I4" s="646"/>
      <c r="J4" s="646"/>
      <c r="K4" s="646"/>
    </row>
    <row r="5" spans="1:11" ht="14.25" thickBot="1" x14ac:dyDescent="0.3">
      <c r="B5" s="363"/>
      <c r="C5" s="364">
        <v>2023</v>
      </c>
      <c r="D5" s="641">
        <v>2024</v>
      </c>
      <c r="E5" s="615"/>
      <c r="F5" s="615">
        <v>2025</v>
      </c>
      <c r="G5" s="615"/>
      <c r="H5" s="648">
        <v>2026</v>
      </c>
      <c r="I5" s="648"/>
      <c r="J5" s="648">
        <v>2027</v>
      </c>
      <c r="K5" s="648"/>
    </row>
    <row r="6" spans="1:11" ht="14.25" thickBot="1" x14ac:dyDescent="0.3">
      <c r="B6" s="365" t="s">
        <v>573</v>
      </c>
      <c r="C6" s="364"/>
      <c r="D6" s="355" t="s">
        <v>574</v>
      </c>
      <c r="E6" s="355" t="s">
        <v>575</v>
      </c>
      <c r="F6" s="355" t="s">
        <v>574</v>
      </c>
      <c r="G6" s="355" t="s">
        <v>575</v>
      </c>
      <c r="H6" s="250" t="s">
        <v>574</v>
      </c>
      <c r="I6" s="250" t="s">
        <v>575</v>
      </c>
      <c r="J6" s="250" t="s">
        <v>574</v>
      </c>
      <c r="K6" s="250" t="s">
        <v>575</v>
      </c>
    </row>
    <row r="7" spans="1:11" x14ac:dyDescent="0.25">
      <c r="B7" s="366" t="s">
        <v>576</v>
      </c>
      <c r="C7" s="367">
        <v>1.5964549711513953</v>
      </c>
      <c r="D7" s="357">
        <v>2</v>
      </c>
      <c r="E7" s="357">
        <v>1.9592356125100574</v>
      </c>
      <c r="F7" s="357">
        <v>2.5003751938136531</v>
      </c>
      <c r="G7" s="357">
        <v>3.0675846128280337</v>
      </c>
      <c r="H7" s="357">
        <v>2.5</v>
      </c>
      <c r="I7" s="357">
        <v>2.2293335304470308</v>
      </c>
      <c r="J7" s="288">
        <v>2.43843833866574</v>
      </c>
      <c r="K7" s="357">
        <v>1.645643166236832</v>
      </c>
    </row>
    <row r="8" spans="1:11" x14ac:dyDescent="0.25">
      <c r="B8" s="366" t="s">
        <v>577</v>
      </c>
      <c r="C8" s="367">
        <v>122.81279500000001</v>
      </c>
      <c r="D8" s="368">
        <v>129.28190000000001</v>
      </c>
      <c r="E8" s="368">
        <v>131.42891805398</v>
      </c>
      <c r="F8" s="368">
        <v>136.6</v>
      </c>
      <c r="G8" s="368">
        <v>140.36367969285291</v>
      </c>
      <c r="H8" s="368">
        <v>143.54537441570511</v>
      </c>
      <c r="I8" s="368">
        <v>146.95717300683503</v>
      </c>
      <c r="J8" s="369">
        <v>149.81444468080068</v>
      </c>
      <c r="K8" s="368">
        <v>152.67844092153308</v>
      </c>
    </row>
    <row r="9" spans="1:11" x14ac:dyDescent="0.25">
      <c r="B9" s="370" t="s">
        <v>578</v>
      </c>
      <c r="C9" s="367">
        <v>-3.1553352132190127</v>
      </c>
      <c r="D9" s="357">
        <v>2.1143302224759499</v>
      </c>
      <c r="E9" s="357">
        <v>2.2552117245767</v>
      </c>
      <c r="F9" s="357">
        <v>2.1</v>
      </c>
      <c r="G9" s="357">
        <v>2.2333536638067697</v>
      </c>
      <c r="H9" s="357">
        <v>2.2521831796270102</v>
      </c>
      <c r="I9" s="357">
        <v>1.8905245035901741</v>
      </c>
      <c r="J9" s="288">
        <v>2.3828989223002721</v>
      </c>
      <c r="K9" s="357">
        <v>1.6714894609960007</v>
      </c>
    </row>
    <row r="10" spans="1:11" x14ac:dyDescent="0.25">
      <c r="B10" s="370" t="s">
        <v>579</v>
      </c>
      <c r="C10" s="367">
        <v>6.7780646334303096</v>
      </c>
      <c r="D10" s="357">
        <v>5.0600000000000023</v>
      </c>
      <c r="E10" s="357">
        <v>6.0527416159961378</v>
      </c>
      <c r="F10" s="357">
        <v>5.4842883227655737</v>
      </c>
      <c r="G10" s="357">
        <v>6.2586458274410672</v>
      </c>
      <c r="H10" s="357">
        <v>4.8296654361666302</v>
      </c>
      <c r="I10" s="357">
        <v>4.095230251951465</v>
      </c>
      <c r="J10" s="288">
        <v>4.6100226985908801</v>
      </c>
      <c r="K10" s="357">
        <v>3.9392684383886323</v>
      </c>
    </row>
    <row r="11" spans="1:11" x14ac:dyDescent="0.25">
      <c r="B11" s="370" t="s">
        <v>580</v>
      </c>
      <c r="C11" s="367">
        <v>-0.79130775268576592</v>
      </c>
      <c r="D11" s="357">
        <v>3.9129070688321601</v>
      </c>
      <c r="E11" s="288">
        <v>3.1697917733039205</v>
      </c>
      <c r="F11" s="357">
        <v>2.6047176272310963</v>
      </c>
      <c r="G11" s="288">
        <v>1.4024551073987812</v>
      </c>
      <c r="H11" s="357">
        <v>2.4733036259219898</v>
      </c>
      <c r="I11" s="288">
        <v>2.0297976938014717</v>
      </c>
      <c r="J11" s="288">
        <v>2.5393299102860332</v>
      </c>
      <c r="K11" s="288">
        <v>1.7464535277115889</v>
      </c>
    </row>
    <row r="12" spans="1:11" x14ac:dyDescent="0.25">
      <c r="B12" s="370" t="s">
        <v>581</v>
      </c>
      <c r="C12" s="367">
        <v>9.6625766871165641</v>
      </c>
      <c r="D12" s="357">
        <v>6.7943692963781892</v>
      </c>
      <c r="E12" s="357">
        <v>6.2937062937062915</v>
      </c>
      <c r="F12" s="357">
        <v>5.4870961207399453</v>
      </c>
      <c r="G12" s="357">
        <v>5.5263157894736903</v>
      </c>
      <c r="H12" s="357">
        <v>5.0834642120818359</v>
      </c>
      <c r="I12" s="357">
        <v>4.3640897755610863</v>
      </c>
      <c r="J12" s="288">
        <v>4.9000000000000004</v>
      </c>
      <c r="K12" s="357">
        <v>4.0023894862604603</v>
      </c>
    </row>
    <row r="13" spans="1:11" x14ac:dyDescent="0.25">
      <c r="B13" s="370" t="s">
        <v>582</v>
      </c>
      <c r="C13" s="367">
        <v>0.17920363104744208</v>
      </c>
      <c r="D13" s="357">
        <v>0.1</v>
      </c>
      <c r="E13" s="357">
        <v>8.4004196779585705E-2</v>
      </c>
      <c r="F13" s="357">
        <v>0.287600306329727</v>
      </c>
      <c r="G13" s="357">
        <v>0.70691684846320157</v>
      </c>
      <c r="H13" s="357">
        <v>0.3</v>
      </c>
      <c r="I13" s="357">
        <v>0.52979640197969857</v>
      </c>
      <c r="J13" s="288">
        <v>0.24072156598934899</v>
      </c>
      <c r="K13" s="357">
        <v>7.601517571507177E-2</v>
      </c>
    </row>
    <row r="14" spans="1:11" ht="14.25" thickBot="1" x14ac:dyDescent="0.3">
      <c r="B14" s="370" t="s">
        <v>583</v>
      </c>
      <c r="C14" s="367">
        <v>10.537266647706801</v>
      </c>
      <c r="D14" s="357">
        <v>2.900647377969154</v>
      </c>
      <c r="E14" s="357">
        <v>3.0279352770882673</v>
      </c>
      <c r="F14" s="357">
        <v>2.9028579173937148</v>
      </c>
      <c r="G14" s="357">
        <v>4.0668252831819407</v>
      </c>
      <c r="H14" s="357">
        <v>2.5103478280461147</v>
      </c>
      <c r="I14" s="357">
        <v>2.2878532884726299</v>
      </c>
      <c r="J14" s="288">
        <v>2.2533991129264006</v>
      </c>
      <c r="K14" s="357">
        <v>2.2172133576473518</v>
      </c>
    </row>
    <row r="15" spans="1:11" ht="27" customHeight="1" x14ac:dyDescent="0.25">
      <c r="B15" s="649" t="s">
        <v>584</v>
      </c>
      <c r="C15" s="650"/>
      <c r="D15" s="650"/>
      <c r="E15" s="650"/>
      <c r="F15" s="650"/>
      <c r="G15" s="650"/>
      <c r="H15" s="650"/>
      <c r="I15" s="650"/>
      <c r="J15" s="650"/>
      <c r="K15" s="650"/>
    </row>
    <row r="17" spans="2:13" ht="14.25" thickBot="1" x14ac:dyDescent="0.3">
      <c r="B17" s="646" t="s">
        <v>886</v>
      </c>
      <c r="C17" s="646"/>
      <c r="D17" s="646"/>
      <c r="E17" s="646"/>
      <c r="F17" s="646"/>
      <c r="G17" s="646"/>
      <c r="H17" s="646"/>
      <c r="I17" s="646"/>
      <c r="J17" s="646"/>
      <c r="K17" s="646"/>
    </row>
    <row r="18" spans="2:13" ht="14.25" thickBot="1" x14ac:dyDescent="0.3">
      <c r="B18" s="363"/>
      <c r="C18" s="364">
        <f>C5</f>
        <v>2023</v>
      </c>
      <c r="D18" s="641">
        <f>D5</f>
        <v>2024</v>
      </c>
      <c r="E18" s="615"/>
      <c r="F18" s="615">
        <f>F5</f>
        <v>2025</v>
      </c>
      <c r="G18" s="615"/>
      <c r="H18" s="648">
        <f>H5</f>
        <v>2026</v>
      </c>
      <c r="I18" s="648"/>
      <c r="J18" s="648">
        <f>J5</f>
        <v>2027</v>
      </c>
      <c r="K18" s="648"/>
      <c r="M18" s="1"/>
    </row>
    <row r="19" spans="2:13" ht="14.25" thickBot="1" x14ac:dyDescent="0.3">
      <c r="B19" s="365" t="s">
        <v>585</v>
      </c>
      <c r="C19" s="364"/>
      <c r="D19" s="355" t="s">
        <v>586</v>
      </c>
      <c r="E19" s="355" t="s">
        <v>587</v>
      </c>
      <c r="F19" s="355" t="s">
        <v>586</v>
      </c>
      <c r="G19" s="355" t="s">
        <v>587</v>
      </c>
      <c r="H19" s="355" t="s">
        <v>586</v>
      </c>
      <c r="I19" s="355" t="s">
        <v>587</v>
      </c>
      <c r="J19" s="355" t="s">
        <v>586</v>
      </c>
      <c r="K19" s="355" t="s">
        <v>587</v>
      </c>
      <c r="M19" s="1"/>
    </row>
    <row r="20" spans="2:13" x14ac:dyDescent="0.25">
      <c r="B20" s="366" t="s">
        <v>588</v>
      </c>
      <c r="C20" s="367">
        <f t="shared" ref="C20:D27" si="0">C7</f>
        <v>1.5964549711513953</v>
      </c>
      <c r="D20" s="357">
        <f>D7</f>
        <v>2</v>
      </c>
      <c r="E20" s="357">
        <f t="shared" ref="E20:K27" si="1">E7</f>
        <v>1.9592356125100574</v>
      </c>
      <c r="F20" s="357">
        <f t="shared" si="1"/>
        <v>2.5003751938136531</v>
      </c>
      <c r="G20" s="357">
        <f t="shared" si="1"/>
        <v>3.0675846128280337</v>
      </c>
      <c r="H20" s="357">
        <f t="shared" si="1"/>
        <v>2.5</v>
      </c>
      <c r="I20" s="288">
        <f t="shared" si="1"/>
        <v>2.2293335304470308</v>
      </c>
      <c r="J20" s="288">
        <f t="shared" si="1"/>
        <v>2.43843833866574</v>
      </c>
      <c r="K20" s="288">
        <f t="shared" si="1"/>
        <v>1.645643166236832</v>
      </c>
      <c r="M20" s="1"/>
    </row>
    <row r="21" spans="2:13" x14ac:dyDescent="0.25">
      <c r="B21" s="366" t="s">
        <v>541</v>
      </c>
      <c r="C21" s="367">
        <f t="shared" si="0"/>
        <v>122.81279500000001</v>
      </c>
      <c r="D21" s="357">
        <f t="shared" si="0"/>
        <v>129.28190000000001</v>
      </c>
      <c r="E21" s="357">
        <f t="shared" si="1"/>
        <v>131.42891805398</v>
      </c>
      <c r="F21" s="357">
        <f t="shared" si="1"/>
        <v>136.6</v>
      </c>
      <c r="G21" s="357">
        <f t="shared" si="1"/>
        <v>140.36367969285291</v>
      </c>
      <c r="H21" s="357">
        <f t="shared" si="1"/>
        <v>143.54537441570511</v>
      </c>
      <c r="I21" s="288">
        <f t="shared" si="1"/>
        <v>146.95717300683503</v>
      </c>
      <c r="J21" s="288">
        <f t="shared" si="1"/>
        <v>149.81444468080068</v>
      </c>
      <c r="K21" s="288">
        <f t="shared" si="1"/>
        <v>152.67844092153308</v>
      </c>
      <c r="M21" s="1"/>
    </row>
    <row r="22" spans="2:13" x14ac:dyDescent="0.25">
      <c r="B22" s="370" t="s">
        <v>589</v>
      </c>
      <c r="C22" s="367">
        <f t="shared" si="0"/>
        <v>-3.1553352132190127</v>
      </c>
      <c r="D22" s="357">
        <f t="shared" si="0"/>
        <v>2.1143302224759499</v>
      </c>
      <c r="E22" s="357">
        <f t="shared" si="1"/>
        <v>2.2552117245767</v>
      </c>
      <c r="F22" s="357">
        <f t="shared" si="1"/>
        <v>2.1</v>
      </c>
      <c r="G22" s="357">
        <f t="shared" si="1"/>
        <v>2.2333536638067697</v>
      </c>
      <c r="H22" s="357">
        <f t="shared" si="1"/>
        <v>2.2521831796270102</v>
      </c>
      <c r="I22" s="288">
        <f t="shared" si="1"/>
        <v>1.8905245035901741</v>
      </c>
      <c r="J22" s="288">
        <f t="shared" si="1"/>
        <v>2.3828989223002721</v>
      </c>
      <c r="K22" s="288">
        <f t="shared" si="1"/>
        <v>1.6714894609960007</v>
      </c>
      <c r="M22" s="1"/>
    </row>
    <row r="23" spans="2:13" x14ac:dyDescent="0.25">
      <c r="B23" s="370" t="s">
        <v>590</v>
      </c>
      <c r="C23" s="367">
        <f t="shared" si="0"/>
        <v>6.7780646334303096</v>
      </c>
      <c r="D23" s="357">
        <f t="shared" si="0"/>
        <v>5.0600000000000023</v>
      </c>
      <c r="E23" s="357">
        <f t="shared" si="1"/>
        <v>6.0527416159961378</v>
      </c>
      <c r="F23" s="357">
        <f t="shared" si="1"/>
        <v>5.4842883227655737</v>
      </c>
      <c r="G23" s="357">
        <f t="shared" si="1"/>
        <v>6.2586458274410672</v>
      </c>
      <c r="H23" s="357">
        <f t="shared" si="1"/>
        <v>4.8296654361666302</v>
      </c>
      <c r="I23" s="288">
        <f t="shared" si="1"/>
        <v>4.095230251951465</v>
      </c>
      <c r="J23" s="288">
        <f t="shared" si="1"/>
        <v>4.6100226985908801</v>
      </c>
      <c r="K23" s="288">
        <f t="shared" si="1"/>
        <v>3.9392684383886323</v>
      </c>
      <c r="M23" s="1"/>
    </row>
    <row r="24" spans="2:13" x14ac:dyDescent="0.25">
      <c r="B24" s="370" t="s">
        <v>591</v>
      </c>
      <c r="C24" s="367">
        <f t="shared" si="0"/>
        <v>-0.79130775268576592</v>
      </c>
      <c r="D24" s="357">
        <f t="shared" si="0"/>
        <v>3.9129070688321601</v>
      </c>
      <c r="E24" s="357">
        <f t="shared" si="1"/>
        <v>3.1697917733039205</v>
      </c>
      <c r="F24" s="357">
        <f t="shared" si="1"/>
        <v>2.6047176272310963</v>
      </c>
      <c r="G24" s="288">
        <f t="shared" si="1"/>
        <v>1.4024551073987812</v>
      </c>
      <c r="H24" s="357">
        <f t="shared" si="1"/>
        <v>2.4733036259219898</v>
      </c>
      <c r="I24" s="288">
        <f t="shared" si="1"/>
        <v>2.0297976938014717</v>
      </c>
      <c r="J24" s="288">
        <f t="shared" si="1"/>
        <v>2.5393299102860332</v>
      </c>
      <c r="K24" s="288">
        <f t="shared" si="1"/>
        <v>1.7464535277115889</v>
      </c>
      <c r="M24" s="1"/>
    </row>
    <row r="25" spans="2:13" x14ac:dyDescent="0.25">
      <c r="B25" s="370" t="s">
        <v>592</v>
      </c>
      <c r="C25" s="367">
        <f t="shared" si="0"/>
        <v>9.6625766871165641</v>
      </c>
      <c r="D25" s="357">
        <f t="shared" si="0"/>
        <v>6.7943692963781892</v>
      </c>
      <c r="E25" s="357">
        <f t="shared" si="1"/>
        <v>6.2937062937062915</v>
      </c>
      <c r="F25" s="357">
        <f t="shared" si="1"/>
        <v>5.4870961207399453</v>
      </c>
      <c r="G25" s="357">
        <f t="shared" si="1"/>
        <v>5.5263157894736903</v>
      </c>
      <c r="H25" s="357">
        <f t="shared" si="1"/>
        <v>5.0834642120818359</v>
      </c>
      <c r="I25" s="288">
        <f t="shared" si="1"/>
        <v>4.3640897755610863</v>
      </c>
      <c r="J25" s="288">
        <f t="shared" si="1"/>
        <v>4.9000000000000004</v>
      </c>
      <c r="K25" s="288">
        <f t="shared" si="1"/>
        <v>4.0023894862604603</v>
      </c>
      <c r="M25" s="1"/>
    </row>
    <row r="26" spans="2:13" x14ac:dyDescent="0.25">
      <c r="B26" s="370" t="s">
        <v>509</v>
      </c>
      <c r="C26" s="367">
        <f t="shared" si="0"/>
        <v>0.17920363104744208</v>
      </c>
      <c r="D26" s="357">
        <f t="shared" si="0"/>
        <v>0.1</v>
      </c>
      <c r="E26" s="357">
        <f t="shared" si="1"/>
        <v>8.4004196779585705E-2</v>
      </c>
      <c r="F26" s="357">
        <f t="shared" si="1"/>
        <v>0.287600306329727</v>
      </c>
      <c r="G26" s="357">
        <f t="shared" si="1"/>
        <v>0.70691684846320157</v>
      </c>
      <c r="H26" s="357">
        <f t="shared" si="1"/>
        <v>0.3</v>
      </c>
      <c r="I26" s="288">
        <f t="shared" si="1"/>
        <v>0.52979640197969857</v>
      </c>
      <c r="J26" s="288">
        <f t="shared" si="1"/>
        <v>0.24072156598934899</v>
      </c>
      <c r="K26" s="288">
        <f t="shared" si="1"/>
        <v>7.601517571507177E-2</v>
      </c>
      <c r="M26" s="1"/>
    </row>
    <row r="27" spans="2:13" ht="14.25" thickBot="1" x14ac:dyDescent="0.3">
      <c r="B27" s="370" t="s">
        <v>593</v>
      </c>
      <c r="C27" s="367">
        <f t="shared" si="0"/>
        <v>10.537266647706801</v>
      </c>
      <c r="D27" s="357">
        <f t="shared" si="0"/>
        <v>2.900647377969154</v>
      </c>
      <c r="E27" s="357">
        <f t="shared" si="1"/>
        <v>3.0279352770882673</v>
      </c>
      <c r="F27" s="357">
        <f t="shared" si="1"/>
        <v>2.9028579173937148</v>
      </c>
      <c r="G27" s="357">
        <f t="shared" si="1"/>
        <v>4.0668252831819407</v>
      </c>
      <c r="H27" s="357">
        <f t="shared" si="1"/>
        <v>2.5103478280461147</v>
      </c>
      <c r="I27" s="288">
        <f t="shared" si="1"/>
        <v>2.2878532884726299</v>
      </c>
      <c r="J27" s="288">
        <f t="shared" si="1"/>
        <v>2.2533991129264006</v>
      </c>
      <c r="K27" s="288">
        <f t="shared" si="1"/>
        <v>2.2172133576473518</v>
      </c>
      <c r="M27" s="1"/>
    </row>
    <row r="28" spans="2:13" x14ac:dyDescent="0.25">
      <c r="B28" s="647" t="s">
        <v>594</v>
      </c>
      <c r="C28" s="647"/>
      <c r="D28" s="647"/>
      <c r="E28" s="647"/>
      <c r="F28" s="647"/>
      <c r="G28" s="647"/>
      <c r="H28" s="647"/>
      <c r="I28" s="647"/>
      <c r="J28" s="647"/>
      <c r="K28" s="647"/>
      <c r="M28" s="1"/>
    </row>
    <row r="29" spans="2:13" x14ac:dyDescent="0.25">
      <c r="M29" s="1"/>
    </row>
    <row r="30" spans="2:13" x14ac:dyDescent="0.25">
      <c r="M30" s="1"/>
    </row>
    <row r="31" spans="2:13" x14ac:dyDescent="0.25">
      <c r="M31" s="1"/>
    </row>
  </sheetData>
  <mergeCells count="12">
    <mergeCell ref="B28:K28"/>
    <mergeCell ref="B4:K4"/>
    <mergeCell ref="D5:E5"/>
    <mergeCell ref="F5:G5"/>
    <mergeCell ref="H5:I5"/>
    <mergeCell ref="J5:K5"/>
    <mergeCell ref="B15:K15"/>
    <mergeCell ref="B17:K17"/>
    <mergeCell ref="D18:E18"/>
    <mergeCell ref="F18:G18"/>
    <mergeCell ref="H18:I18"/>
    <mergeCell ref="J18:K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3D1F-7CED-4B32-AA85-2B7EC7FD6FF7}">
  <dimension ref="A1:T49"/>
  <sheetViews>
    <sheetView showGridLines="0" zoomScaleNormal="100" workbookViewId="0"/>
  </sheetViews>
  <sheetFormatPr defaultColWidth="8.85546875" defaultRowHeight="13.5" x14ac:dyDescent="0.25"/>
  <cols>
    <col min="1" max="1" width="14.140625" style="6" bestFit="1" customWidth="1"/>
    <col min="2" max="12" width="8.85546875" style="6"/>
    <col min="13" max="13" width="15.85546875" style="6" customWidth="1"/>
    <col min="14" max="14" width="11" style="6" customWidth="1"/>
    <col min="15" max="20" width="7.85546875" style="6" customWidth="1"/>
    <col min="21" max="16384" width="8.85546875" style="6"/>
  </cols>
  <sheetData>
    <row r="1" spans="1:20" ht="15" x14ac:dyDescent="0.25">
      <c r="A1" s="360"/>
    </row>
    <row r="3" spans="1:20" x14ac:dyDescent="0.25">
      <c r="C3" s="361"/>
    </row>
    <row r="4" spans="1:20" x14ac:dyDescent="0.25">
      <c r="C4" s="361"/>
      <c r="M4" s="18" t="s">
        <v>559</v>
      </c>
      <c r="N4" s="18" t="s">
        <v>560</v>
      </c>
    </row>
    <row r="5" spans="1:20" x14ac:dyDescent="0.25">
      <c r="C5" s="361"/>
    </row>
    <row r="6" spans="1:20" x14ac:dyDescent="0.25">
      <c r="B6" s="651" t="s">
        <v>982</v>
      </c>
      <c r="C6" s="652"/>
      <c r="D6" s="652"/>
      <c r="E6" s="652"/>
      <c r="F6" s="652"/>
      <c r="G6" s="652"/>
      <c r="H6" s="652"/>
      <c r="I6" s="652"/>
      <c r="J6" s="652"/>
      <c r="M6" s="18"/>
      <c r="N6" s="18"/>
    </row>
    <row r="7" spans="1:20" x14ac:dyDescent="0.25">
      <c r="B7" s="18"/>
      <c r="C7" s="361"/>
      <c r="M7" s="30"/>
      <c r="N7" s="30"/>
      <c r="O7" s="30">
        <v>2022</v>
      </c>
      <c r="P7" s="30">
        <v>2023</v>
      </c>
      <c r="Q7" s="30">
        <v>2024</v>
      </c>
      <c r="R7" s="30">
        <v>2025</v>
      </c>
      <c r="S7" s="30">
        <v>2026</v>
      </c>
      <c r="T7" s="30">
        <v>2027</v>
      </c>
    </row>
    <row r="8" spans="1:20" x14ac:dyDescent="0.25">
      <c r="B8" s="18"/>
      <c r="C8" s="361"/>
      <c r="M8" s="18" t="s">
        <v>561</v>
      </c>
      <c r="N8" s="18" t="s">
        <v>562</v>
      </c>
      <c r="O8" s="55">
        <v>11.01488327795404</v>
      </c>
      <c r="P8" s="55">
        <v>8.5030807154717785</v>
      </c>
      <c r="Q8" s="55">
        <v>5.2071315690929607</v>
      </c>
      <c r="R8" s="55">
        <v>5.1542014328984314</v>
      </c>
      <c r="S8" s="55">
        <v>4.4039550932931482</v>
      </c>
      <c r="T8" s="55">
        <v>4.1733766228369422</v>
      </c>
    </row>
    <row r="9" spans="1:20" x14ac:dyDescent="0.25">
      <c r="B9" s="18"/>
      <c r="C9" s="361"/>
      <c r="M9" s="18" t="s">
        <v>563</v>
      </c>
      <c r="N9" s="18" t="s">
        <v>564</v>
      </c>
      <c r="O9" s="55">
        <v>0</v>
      </c>
      <c r="P9" s="55">
        <v>0</v>
      </c>
      <c r="Q9" s="55">
        <v>0.48978843257524929</v>
      </c>
      <c r="R9" s="55">
        <v>0.1228865663929799</v>
      </c>
      <c r="S9" s="55">
        <v>0.37538173219567383</v>
      </c>
      <c r="T9" s="55">
        <v>0.22235031465479516</v>
      </c>
    </row>
    <row r="10" spans="1:20" x14ac:dyDescent="0.25">
      <c r="C10" s="361"/>
      <c r="M10" s="18" t="s">
        <v>565</v>
      </c>
      <c r="N10" s="18" t="s">
        <v>566</v>
      </c>
      <c r="O10" s="55">
        <v>0</v>
      </c>
      <c r="P10" s="55">
        <v>0</v>
      </c>
      <c r="Q10" s="55">
        <v>0.21101190043389639</v>
      </c>
      <c r="R10" s="55">
        <v>0.14006598674426929</v>
      </c>
      <c r="S10" s="55">
        <v>0.2014565323557731</v>
      </c>
      <c r="T10" s="55">
        <v>0.28802895076509216</v>
      </c>
    </row>
    <row r="11" spans="1:20" x14ac:dyDescent="0.25">
      <c r="C11" s="361"/>
      <c r="M11" s="18" t="s">
        <v>567</v>
      </c>
      <c r="N11" s="6" t="s">
        <v>568</v>
      </c>
      <c r="O11" s="55">
        <v>2.7839444450439288E-3</v>
      </c>
      <c r="P11" s="55">
        <v>0</v>
      </c>
      <c r="Q11" s="55">
        <v>0.44710456412852384</v>
      </c>
      <c r="R11" s="55">
        <v>0.38947280115246308</v>
      </c>
      <c r="S11" s="55">
        <v>0.37529057243586816</v>
      </c>
      <c r="T11" s="55">
        <v>0.40802224924503339</v>
      </c>
    </row>
    <row r="12" spans="1:20" x14ac:dyDescent="0.25">
      <c r="C12" s="361"/>
      <c r="M12" s="18" t="s">
        <v>569</v>
      </c>
      <c r="N12" s="6" t="s">
        <v>570</v>
      </c>
      <c r="O12" s="55">
        <v>11.026019055734212</v>
      </c>
      <c r="P12" s="55">
        <v>8.5030807154717785</v>
      </c>
      <c r="Q12" s="55">
        <v>5.9758093165762292</v>
      </c>
      <c r="R12" s="55">
        <v>5.975441029086495</v>
      </c>
      <c r="S12" s="55">
        <v>4.4210260761731686</v>
      </c>
      <c r="T12" s="55">
        <v>3.8039909614101233</v>
      </c>
    </row>
    <row r="13" spans="1:20" x14ac:dyDescent="0.25">
      <c r="C13" s="361"/>
      <c r="M13" s="18" t="s">
        <v>571</v>
      </c>
      <c r="N13" s="6" t="s">
        <v>572</v>
      </c>
      <c r="O13" s="55">
        <v>11.01488327795404</v>
      </c>
      <c r="P13" s="55">
        <v>8.5030807154717785</v>
      </c>
      <c r="Q13" s="55">
        <v>5.9079319021021064</v>
      </c>
      <c r="R13" s="55">
        <v>5.4171539860356805</v>
      </c>
      <c r="S13" s="55">
        <v>4.9807933578445951</v>
      </c>
      <c r="T13" s="55">
        <v>4.6837558882568295</v>
      </c>
    </row>
    <row r="14" spans="1:20" x14ac:dyDescent="0.25">
      <c r="M14" s="18"/>
      <c r="O14" s="55"/>
      <c r="P14" s="55"/>
      <c r="Q14" s="55"/>
      <c r="R14" s="55"/>
      <c r="S14" s="55"/>
      <c r="T14" s="55"/>
    </row>
    <row r="27" spans="2:10" x14ac:dyDescent="0.25">
      <c r="J27" s="254" t="s">
        <v>4</v>
      </c>
    </row>
    <row r="28" spans="2:10" x14ac:dyDescent="0.25">
      <c r="B28" s="362" t="s">
        <v>983</v>
      </c>
    </row>
    <row r="49" spans="10:10" x14ac:dyDescent="0.25">
      <c r="J49" s="254" t="s">
        <v>50</v>
      </c>
    </row>
  </sheetData>
  <mergeCells count="1">
    <mergeCell ref="B6:J6"/>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86F8-9071-4F73-9A74-72429C5ACFB1}">
  <dimension ref="B5:C16"/>
  <sheetViews>
    <sheetView showGridLines="0" workbookViewId="0"/>
  </sheetViews>
  <sheetFormatPr defaultRowHeight="15" x14ac:dyDescent="0.25"/>
  <cols>
    <col min="2" max="2" width="50.7109375" customWidth="1"/>
    <col min="3" max="3" width="32.85546875" customWidth="1"/>
  </cols>
  <sheetData>
    <row r="5" spans="2:3" ht="15.75" customHeight="1" thickBot="1" x14ac:dyDescent="0.3">
      <c r="B5" s="646" t="s">
        <v>911</v>
      </c>
      <c r="C5" s="646"/>
    </row>
    <row r="6" spans="2:3" ht="15.75" thickBot="1" x14ac:dyDescent="0.3">
      <c r="B6" s="518" t="s">
        <v>899</v>
      </c>
      <c r="C6" s="519" t="s">
        <v>900</v>
      </c>
    </row>
    <row r="7" spans="2:3" ht="15.75" thickBot="1" x14ac:dyDescent="0.3">
      <c r="B7" s="520" t="s">
        <v>912</v>
      </c>
      <c r="C7" s="521" t="s">
        <v>902</v>
      </c>
    </row>
    <row r="8" spans="2:3" x14ac:dyDescent="0.25">
      <c r="B8" s="517"/>
      <c r="C8" s="223"/>
    </row>
    <row r="9" spans="2:3" x14ac:dyDescent="0.25">
      <c r="B9" s="6"/>
      <c r="C9" s="396" t="s">
        <v>913</v>
      </c>
    </row>
    <row r="10" spans="2:3" x14ac:dyDescent="0.25">
      <c r="B10" s="6"/>
      <c r="C10" s="6"/>
    </row>
    <row r="11" spans="2:3" x14ac:dyDescent="0.25">
      <c r="B11" s="6"/>
      <c r="C11" s="6"/>
    </row>
    <row r="12" spans="2:3" ht="15.75" customHeight="1" thickBot="1" x14ac:dyDescent="0.3">
      <c r="B12" s="646" t="s">
        <v>914</v>
      </c>
      <c r="C12" s="646"/>
    </row>
    <row r="13" spans="2:3" ht="15.75" thickBot="1" x14ac:dyDescent="0.3">
      <c r="B13" s="518" t="s">
        <v>915</v>
      </c>
      <c r="C13" s="519" t="s">
        <v>908</v>
      </c>
    </row>
    <row r="14" spans="2:3" ht="15.75" thickBot="1" x14ac:dyDescent="0.3">
      <c r="B14" s="520" t="s">
        <v>912</v>
      </c>
      <c r="C14" s="521" t="s">
        <v>909</v>
      </c>
    </row>
    <row r="15" spans="2:3" x14ac:dyDescent="0.25">
      <c r="B15" s="6"/>
      <c r="C15" s="6"/>
    </row>
    <row r="16" spans="2:3" x14ac:dyDescent="0.25">
      <c r="B16" s="6"/>
      <c r="C16" s="396" t="s">
        <v>916</v>
      </c>
    </row>
  </sheetData>
  <mergeCells count="2">
    <mergeCell ref="B5:C5"/>
    <mergeCell ref="B12:C1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árok32"/>
  <dimension ref="A5:Q27"/>
  <sheetViews>
    <sheetView showGridLines="0" zoomScaleNormal="100" workbookViewId="0">
      <selection activeCell="J7" sqref="J7"/>
    </sheetView>
  </sheetViews>
  <sheetFormatPr defaultColWidth="9.28515625" defaultRowHeight="13.5" x14ac:dyDescent="0.25"/>
  <cols>
    <col min="1" max="1" width="44" style="6" bestFit="1" customWidth="1"/>
    <col min="2" max="9" width="9.28515625" style="6"/>
    <col min="10" max="10" width="44.5703125" style="6" customWidth="1"/>
    <col min="11" max="17" width="9.85546875" style="6" customWidth="1"/>
    <col min="18" max="16384" width="9.28515625" style="6"/>
  </cols>
  <sheetData>
    <row r="5" spans="1:17" ht="13.5" customHeight="1" x14ac:dyDescent="0.25">
      <c r="A5" s="654" t="s">
        <v>887</v>
      </c>
      <c r="B5" s="654"/>
      <c r="C5" s="654"/>
      <c r="D5" s="654"/>
      <c r="E5" s="654"/>
      <c r="F5" s="654"/>
      <c r="G5" s="654"/>
      <c r="H5" s="561"/>
      <c r="I5"/>
      <c r="J5" s="612" t="s">
        <v>1057</v>
      </c>
      <c r="K5" s="612"/>
      <c r="L5" s="612"/>
      <c r="M5" s="612"/>
      <c r="N5" s="612"/>
      <c r="O5" s="612"/>
      <c r="P5" s="612"/>
      <c r="Q5"/>
    </row>
    <row r="6" spans="1:17" ht="15" x14ac:dyDescent="0.25">
      <c r="A6" s="68"/>
      <c r="B6" s="69">
        <v>2021</v>
      </c>
      <c r="C6" s="69">
        <v>2022</v>
      </c>
      <c r="D6" s="69">
        <v>2023</v>
      </c>
      <c r="E6" s="69" t="s">
        <v>836</v>
      </c>
      <c r="F6" s="69" t="s">
        <v>917</v>
      </c>
      <c r="G6" s="69" t="s">
        <v>918</v>
      </c>
      <c r="H6" s="69" t="s">
        <v>919</v>
      </c>
      <c r="I6"/>
      <c r="J6" s="68"/>
      <c r="K6" s="69">
        <f>B6</f>
        <v>2021</v>
      </c>
      <c r="L6" s="69">
        <f t="shared" ref="L6:Q24" si="0">C6</f>
        <v>2022</v>
      </c>
      <c r="M6" s="69">
        <f t="shared" si="0"/>
        <v>2023</v>
      </c>
      <c r="N6" s="69" t="s">
        <v>1026</v>
      </c>
      <c r="O6" s="69" t="s">
        <v>1027</v>
      </c>
      <c r="P6" s="69" t="s">
        <v>1028</v>
      </c>
      <c r="Q6" s="69" t="s">
        <v>1029</v>
      </c>
    </row>
    <row r="7" spans="1:17" ht="15" x14ac:dyDescent="0.25">
      <c r="A7" s="562" t="s">
        <v>23</v>
      </c>
      <c r="B7" s="563">
        <v>54993</v>
      </c>
      <c r="C7" s="563">
        <v>61238</v>
      </c>
      <c r="D7" s="563">
        <v>63378</v>
      </c>
      <c r="E7" s="563">
        <v>68830</v>
      </c>
      <c r="F7" s="563">
        <v>77048</v>
      </c>
      <c r="G7" s="564">
        <v>83974</v>
      </c>
      <c r="H7" s="564">
        <v>93453</v>
      </c>
      <c r="I7"/>
      <c r="J7" s="562" t="s">
        <v>78</v>
      </c>
      <c r="K7" s="563">
        <f t="shared" ref="K7:K24" si="1">B7</f>
        <v>54993</v>
      </c>
      <c r="L7" s="563">
        <f t="shared" si="0"/>
        <v>61238</v>
      </c>
      <c r="M7" s="563">
        <f t="shared" si="0"/>
        <v>63378</v>
      </c>
      <c r="N7" s="563">
        <f t="shared" si="0"/>
        <v>68830</v>
      </c>
      <c r="O7" s="563">
        <f t="shared" si="0"/>
        <v>77048</v>
      </c>
      <c r="P7" s="564">
        <f t="shared" si="0"/>
        <v>83974</v>
      </c>
      <c r="Q7" s="564">
        <f t="shared" si="0"/>
        <v>93453</v>
      </c>
    </row>
    <row r="8" spans="1:17" ht="15" x14ac:dyDescent="0.25">
      <c r="A8" s="565" t="s">
        <v>24</v>
      </c>
      <c r="B8" s="566">
        <v>6245</v>
      </c>
      <c r="C8" s="566">
        <v>2140</v>
      </c>
      <c r="D8" s="566">
        <v>5452</v>
      </c>
      <c r="E8" s="566">
        <v>8218</v>
      </c>
      <c r="F8" s="566">
        <v>6926</v>
      </c>
      <c r="G8" s="567">
        <v>9479</v>
      </c>
      <c r="H8" s="567">
        <v>10104</v>
      </c>
      <c r="I8"/>
      <c r="J8" s="565" t="s">
        <v>1063</v>
      </c>
      <c r="K8" s="566">
        <f t="shared" si="1"/>
        <v>6245</v>
      </c>
      <c r="L8" s="566">
        <f t="shared" si="0"/>
        <v>2140</v>
      </c>
      <c r="M8" s="566">
        <f t="shared" si="0"/>
        <v>5452</v>
      </c>
      <c r="N8" s="566">
        <f t="shared" si="0"/>
        <v>8218</v>
      </c>
      <c r="O8" s="566">
        <f t="shared" si="0"/>
        <v>6926</v>
      </c>
      <c r="P8" s="567">
        <f t="shared" si="0"/>
        <v>9479</v>
      </c>
      <c r="Q8" s="567">
        <f t="shared" si="0"/>
        <v>10104</v>
      </c>
    </row>
    <row r="9" spans="1:17" ht="15" x14ac:dyDescent="0.25">
      <c r="A9" s="568" t="s">
        <v>920</v>
      </c>
      <c r="B9" s="569">
        <v>7014</v>
      </c>
      <c r="C9" s="569">
        <v>4525</v>
      </c>
      <c r="D9" s="569">
        <v>7675</v>
      </c>
      <c r="E9" s="569">
        <v>6628</v>
      </c>
      <c r="F9" s="569">
        <v>6558</v>
      </c>
      <c r="G9" s="570">
        <v>8348</v>
      </c>
      <c r="H9" s="570">
        <v>9138</v>
      </c>
      <c r="I9"/>
      <c r="J9" s="568" t="s">
        <v>84</v>
      </c>
      <c r="K9" s="569">
        <f t="shared" si="1"/>
        <v>7014</v>
      </c>
      <c r="L9" s="569">
        <f t="shared" si="0"/>
        <v>4525</v>
      </c>
      <c r="M9" s="569">
        <f t="shared" si="0"/>
        <v>7675</v>
      </c>
      <c r="N9" s="569">
        <f t="shared" si="0"/>
        <v>6628</v>
      </c>
      <c r="O9" s="569">
        <f t="shared" si="0"/>
        <v>6558</v>
      </c>
      <c r="P9" s="570">
        <f t="shared" si="0"/>
        <v>8348</v>
      </c>
      <c r="Q9" s="570">
        <f t="shared" si="0"/>
        <v>9138</v>
      </c>
    </row>
    <row r="10" spans="1:17" ht="15" x14ac:dyDescent="0.25">
      <c r="A10" s="571" t="s">
        <v>921</v>
      </c>
      <c r="B10" s="569">
        <v>-2365</v>
      </c>
      <c r="C10" s="569">
        <v>-1150</v>
      </c>
      <c r="D10" s="569">
        <v>-2587</v>
      </c>
      <c r="E10" s="569">
        <v>697</v>
      </c>
      <c r="F10" s="569">
        <v>-447</v>
      </c>
      <c r="G10" s="6">
        <v>-45</v>
      </c>
      <c r="H10" s="6">
        <v>456</v>
      </c>
      <c r="I10"/>
      <c r="J10" s="571" t="s">
        <v>1030</v>
      </c>
      <c r="K10" s="569">
        <f t="shared" si="1"/>
        <v>-2365</v>
      </c>
      <c r="L10" s="569">
        <f t="shared" si="0"/>
        <v>-1150</v>
      </c>
      <c r="M10" s="569">
        <f t="shared" si="0"/>
        <v>-2587</v>
      </c>
      <c r="N10" s="569">
        <f t="shared" si="0"/>
        <v>697</v>
      </c>
      <c r="O10" s="569">
        <f t="shared" si="0"/>
        <v>-447</v>
      </c>
      <c r="P10" s="6">
        <f t="shared" si="0"/>
        <v>-45</v>
      </c>
      <c r="Q10" s="6">
        <f t="shared" si="0"/>
        <v>456</v>
      </c>
    </row>
    <row r="11" spans="1:17" ht="15" x14ac:dyDescent="0.25">
      <c r="A11" s="572" t="s">
        <v>922</v>
      </c>
      <c r="B11" s="569">
        <v>-152</v>
      </c>
      <c r="C11" s="569">
        <v>116</v>
      </c>
      <c r="D11" s="569">
        <v>201</v>
      </c>
      <c r="E11" s="569">
        <v>167</v>
      </c>
      <c r="F11" s="569">
        <v>180</v>
      </c>
      <c r="G11" s="570">
        <v>217</v>
      </c>
      <c r="H11" s="570">
        <v>233</v>
      </c>
      <c r="I11"/>
      <c r="J11" s="572" t="s">
        <v>1064</v>
      </c>
      <c r="K11" s="569">
        <f t="shared" si="1"/>
        <v>-152</v>
      </c>
      <c r="L11" s="569">
        <f t="shared" si="0"/>
        <v>116</v>
      </c>
      <c r="M11" s="569">
        <f t="shared" si="0"/>
        <v>201</v>
      </c>
      <c r="N11" s="569">
        <f t="shared" si="0"/>
        <v>167</v>
      </c>
      <c r="O11" s="569">
        <f t="shared" si="0"/>
        <v>180</v>
      </c>
      <c r="P11" s="570">
        <f t="shared" si="0"/>
        <v>217</v>
      </c>
      <c r="Q11" s="570">
        <f t="shared" si="0"/>
        <v>233</v>
      </c>
    </row>
    <row r="12" spans="1:17" ht="15" x14ac:dyDescent="0.25">
      <c r="A12" s="573" t="s">
        <v>318</v>
      </c>
      <c r="B12" s="569">
        <v>-140</v>
      </c>
      <c r="C12" s="569">
        <v>-62</v>
      </c>
      <c r="D12" s="569">
        <v>-9</v>
      </c>
      <c r="E12" s="569">
        <v>65</v>
      </c>
      <c r="F12" s="569">
        <v>67</v>
      </c>
      <c r="G12" s="400">
        <v>100</v>
      </c>
      <c r="H12" s="400">
        <v>100</v>
      </c>
      <c r="I12"/>
      <c r="J12" s="573" t="s">
        <v>1031</v>
      </c>
      <c r="K12" s="569">
        <f t="shared" si="1"/>
        <v>-140</v>
      </c>
      <c r="L12" s="569">
        <f t="shared" si="0"/>
        <v>-62</v>
      </c>
      <c r="M12" s="569">
        <f t="shared" si="0"/>
        <v>-9</v>
      </c>
      <c r="N12" s="569">
        <f t="shared" si="0"/>
        <v>65</v>
      </c>
      <c r="O12" s="569">
        <f t="shared" si="0"/>
        <v>67</v>
      </c>
      <c r="P12" s="400">
        <f t="shared" si="0"/>
        <v>100</v>
      </c>
      <c r="Q12" s="400">
        <f t="shared" si="0"/>
        <v>100</v>
      </c>
    </row>
    <row r="13" spans="1:17" ht="15" x14ac:dyDescent="0.25">
      <c r="A13" s="573" t="s">
        <v>25</v>
      </c>
      <c r="B13" s="569">
        <v>-6</v>
      </c>
      <c r="C13" s="569">
        <v>41</v>
      </c>
      <c r="D13" s="569">
        <v>-10</v>
      </c>
      <c r="E13" s="569">
        <v>13</v>
      </c>
      <c r="F13" s="569">
        <v>31</v>
      </c>
      <c r="G13" s="400">
        <v>35</v>
      </c>
      <c r="H13" s="400">
        <v>27</v>
      </c>
      <c r="I13"/>
      <c r="J13" s="573" t="s">
        <v>1032</v>
      </c>
      <c r="K13" s="569">
        <f t="shared" si="1"/>
        <v>-6</v>
      </c>
      <c r="L13" s="569">
        <f t="shared" si="0"/>
        <v>41</v>
      </c>
      <c r="M13" s="569">
        <f t="shared" si="0"/>
        <v>-10</v>
      </c>
      <c r="N13" s="569">
        <f t="shared" si="0"/>
        <v>13</v>
      </c>
      <c r="O13" s="569">
        <f t="shared" si="0"/>
        <v>31</v>
      </c>
      <c r="P13" s="400">
        <f t="shared" si="0"/>
        <v>35</v>
      </c>
      <c r="Q13" s="400">
        <f t="shared" si="0"/>
        <v>27</v>
      </c>
    </row>
    <row r="14" spans="1:17" ht="15" x14ac:dyDescent="0.25">
      <c r="A14" s="573" t="s">
        <v>329</v>
      </c>
      <c r="B14" s="569">
        <v>18</v>
      </c>
      <c r="C14" s="569">
        <v>149</v>
      </c>
      <c r="D14" s="569">
        <v>252</v>
      </c>
      <c r="E14" s="569">
        <v>12</v>
      </c>
      <c r="F14" s="569">
        <v>33</v>
      </c>
      <c r="G14" s="400">
        <v>32</v>
      </c>
      <c r="H14" s="400">
        <v>32</v>
      </c>
      <c r="I14"/>
      <c r="J14" s="573" t="s">
        <v>1033</v>
      </c>
      <c r="K14" s="569">
        <f t="shared" si="1"/>
        <v>18</v>
      </c>
      <c r="L14" s="569">
        <f t="shared" si="0"/>
        <v>149</v>
      </c>
      <c r="M14" s="569">
        <f t="shared" si="0"/>
        <v>252</v>
      </c>
      <c r="N14" s="569">
        <f t="shared" si="0"/>
        <v>12</v>
      </c>
      <c r="O14" s="569">
        <f t="shared" si="0"/>
        <v>33</v>
      </c>
      <c r="P14" s="400">
        <f t="shared" si="0"/>
        <v>32</v>
      </c>
      <c r="Q14" s="400">
        <f t="shared" si="0"/>
        <v>32</v>
      </c>
    </row>
    <row r="15" spans="1:17" ht="15" x14ac:dyDescent="0.25">
      <c r="A15" s="573" t="s">
        <v>923</v>
      </c>
      <c r="B15" s="569">
        <v>-2</v>
      </c>
      <c r="C15" s="569">
        <v>14</v>
      </c>
      <c r="D15" s="569">
        <v>-1</v>
      </c>
      <c r="E15" s="569">
        <v>100</v>
      </c>
      <c r="F15" s="569">
        <v>50</v>
      </c>
      <c r="G15" s="400">
        <v>50</v>
      </c>
      <c r="H15" s="400">
        <v>50</v>
      </c>
      <c r="I15"/>
      <c r="J15" s="573" t="s">
        <v>1034</v>
      </c>
      <c r="K15" s="569">
        <f t="shared" si="1"/>
        <v>-2</v>
      </c>
      <c r="L15" s="569">
        <f t="shared" si="0"/>
        <v>14</v>
      </c>
      <c r="M15" s="569">
        <f t="shared" si="0"/>
        <v>-1</v>
      </c>
      <c r="N15" s="569">
        <f t="shared" si="0"/>
        <v>100</v>
      </c>
      <c r="O15" s="569">
        <f t="shared" si="0"/>
        <v>50</v>
      </c>
      <c r="P15" s="400">
        <f t="shared" si="0"/>
        <v>50</v>
      </c>
      <c r="Q15" s="400">
        <f t="shared" si="0"/>
        <v>50</v>
      </c>
    </row>
    <row r="16" spans="1:17" ht="15" x14ac:dyDescent="0.25">
      <c r="A16" s="568" t="s">
        <v>924</v>
      </c>
      <c r="B16" s="569">
        <v>18</v>
      </c>
      <c r="C16" s="569">
        <v>542</v>
      </c>
      <c r="D16" s="569">
        <v>454</v>
      </c>
      <c r="E16" s="569">
        <v>742</v>
      </c>
      <c r="F16" s="569">
        <v>689</v>
      </c>
      <c r="G16" s="400">
        <v>998</v>
      </c>
      <c r="H16" s="400">
        <v>460</v>
      </c>
      <c r="I16"/>
      <c r="J16" s="568" t="s">
        <v>1035</v>
      </c>
      <c r="K16" s="569">
        <f t="shared" si="1"/>
        <v>18</v>
      </c>
      <c r="L16" s="569">
        <f t="shared" si="0"/>
        <v>542</v>
      </c>
      <c r="M16" s="569">
        <f t="shared" si="0"/>
        <v>454</v>
      </c>
      <c r="N16" s="569">
        <f t="shared" si="0"/>
        <v>742</v>
      </c>
      <c r="O16" s="569">
        <f t="shared" si="0"/>
        <v>689</v>
      </c>
      <c r="P16" s="400">
        <f t="shared" si="0"/>
        <v>998</v>
      </c>
      <c r="Q16" s="400">
        <f t="shared" si="0"/>
        <v>460</v>
      </c>
    </row>
    <row r="17" spans="1:17" ht="15" x14ac:dyDescent="0.25">
      <c r="A17" s="568" t="s">
        <v>925</v>
      </c>
      <c r="B17" s="569">
        <v>-2</v>
      </c>
      <c r="C17" s="569">
        <v>-11</v>
      </c>
      <c r="D17" s="569">
        <v>0</v>
      </c>
      <c r="E17" s="569">
        <v>-15</v>
      </c>
      <c r="F17" s="569">
        <v>-53</v>
      </c>
      <c r="G17" s="400">
        <v>-39</v>
      </c>
      <c r="H17" s="400">
        <v>-183</v>
      </c>
      <c r="I17"/>
      <c r="J17" s="568" t="s">
        <v>1036</v>
      </c>
      <c r="K17" s="569">
        <f t="shared" si="1"/>
        <v>-2</v>
      </c>
      <c r="L17" s="569">
        <f t="shared" si="0"/>
        <v>-11</v>
      </c>
      <c r="M17" s="569">
        <f t="shared" si="0"/>
        <v>0</v>
      </c>
      <c r="N17" s="569">
        <f t="shared" si="0"/>
        <v>-15</v>
      </c>
      <c r="O17" s="569">
        <f t="shared" si="0"/>
        <v>-53</v>
      </c>
      <c r="P17" s="400">
        <f t="shared" si="0"/>
        <v>-39</v>
      </c>
      <c r="Q17" s="400">
        <f t="shared" si="0"/>
        <v>-183</v>
      </c>
    </row>
    <row r="18" spans="1:17" ht="15" x14ac:dyDescent="0.25">
      <c r="A18" s="568" t="s">
        <v>926</v>
      </c>
      <c r="B18" s="569" t="s">
        <v>927</v>
      </c>
      <c r="C18" s="569" t="s">
        <v>928</v>
      </c>
      <c r="D18" s="569">
        <v>-292</v>
      </c>
      <c r="E18" s="569">
        <v>-1</v>
      </c>
      <c r="F18" s="569">
        <v>0</v>
      </c>
      <c r="G18" s="400">
        <v>0</v>
      </c>
      <c r="H18" s="400">
        <v>0</v>
      </c>
      <c r="I18"/>
      <c r="J18" s="568" t="s">
        <v>257</v>
      </c>
      <c r="K18" s="569" t="str">
        <f t="shared" si="1"/>
        <v>1 732*</v>
      </c>
      <c r="L18" s="569" t="str">
        <f t="shared" si="0"/>
        <v>-1 881*</v>
      </c>
      <c r="M18" s="569">
        <f t="shared" si="0"/>
        <v>-292</v>
      </c>
      <c r="N18" s="569">
        <f t="shared" si="0"/>
        <v>-1</v>
      </c>
      <c r="O18" s="569">
        <f t="shared" si="0"/>
        <v>0</v>
      </c>
      <c r="P18" s="400">
        <f t="shared" si="0"/>
        <v>0</v>
      </c>
      <c r="Q18" s="400">
        <f t="shared" si="0"/>
        <v>0</v>
      </c>
    </row>
    <row r="19" spans="1:17" ht="15" x14ac:dyDescent="0.25">
      <c r="A19" s="253" t="s">
        <v>929</v>
      </c>
      <c r="B19" s="574">
        <v>61238</v>
      </c>
      <c r="C19" s="574">
        <v>63378</v>
      </c>
      <c r="D19" s="574">
        <v>68830</v>
      </c>
      <c r="E19" s="574">
        <v>77048</v>
      </c>
      <c r="F19" s="574">
        <v>83974</v>
      </c>
      <c r="G19" s="575">
        <v>93453</v>
      </c>
      <c r="H19" s="575">
        <v>103557</v>
      </c>
      <c r="I19"/>
      <c r="J19" s="253" t="s">
        <v>1037</v>
      </c>
      <c r="K19" s="574">
        <f t="shared" si="1"/>
        <v>61238</v>
      </c>
      <c r="L19" s="574">
        <f t="shared" si="0"/>
        <v>63378</v>
      </c>
      <c r="M19" s="574">
        <f t="shared" si="0"/>
        <v>68830</v>
      </c>
      <c r="N19" s="574">
        <f t="shared" si="0"/>
        <v>77048</v>
      </c>
      <c r="O19" s="574">
        <f t="shared" si="0"/>
        <v>83974</v>
      </c>
      <c r="P19" s="575">
        <f t="shared" si="0"/>
        <v>93453</v>
      </c>
      <c r="Q19" s="575">
        <f t="shared" si="0"/>
        <v>103557</v>
      </c>
    </row>
    <row r="20" spans="1:17" ht="15" x14ac:dyDescent="0.25">
      <c r="A20" s="576" t="s">
        <v>7</v>
      </c>
      <c r="B20" s="588">
        <v>61.1</v>
      </c>
      <c r="C20" s="588">
        <v>57.7</v>
      </c>
      <c r="D20" s="588">
        <v>56</v>
      </c>
      <c r="E20" s="588">
        <v>58.6</v>
      </c>
      <c r="F20" s="588">
        <v>59.8</v>
      </c>
      <c r="G20" s="589">
        <v>63.6</v>
      </c>
      <c r="H20" s="589">
        <v>67.8</v>
      </c>
      <c r="I20"/>
      <c r="J20" s="576" t="s">
        <v>1038</v>
      </c>
      <c r="K20" s="590">
        <f t="shared" si="1"/>
        <v>61.1</v>
      </c>
      <c r="L20" s="590">
        <f t="shared" si="0"/>
        <v>57.7</v>
      </c>
      <c r="M20" s="590">
        <f t="shared" si="0"/>
        <v>56</v>
      </c>
      <c r="N20" s="590">
        <f t="shared" si="0"/>
        <v>58.6</v>
      </c>
      <c r="O20" s="590">
        <f t="shared" si="0"/>
        <v>59.8</v>
      </c>
      <c r="P20" s="202">
        <f t="shared" si="0"/>
        <v>63.6</v>
      </c>
      <c r="Q20" s="202">
        <f t="shared" si="0"/>
        <v>67.8</v>
      </c>
    </row>
    <row r="21" spans="1:17" ht="15" x14ac:dyDescent="0.25">
      <c r="A21" s="577" t="s">
        <v>930</v>
      </c>
      <c r="B21" s="578">
        <v>0</v>
      </c>
      <c r="C21" s="578">
        <v>-0.1</v>
      </c>
      <c r="D21" s="578">
        <v>-2.6</v>
      </c>
      <c r="E21" s="578">
        <v>-0.7</v>
      </c>
      <c r="F21" s="578">
        <v>0</v>
      </c>
      <c r="G21" s="567">
        <v>0.5</v>
      </c>
      <c r="H21" s="567"/>
      <c r="I21"/>
      <c r="J21" s="577" t="s">
        <v>1039</v>
      </c>
      <c r="K21" s="578">
        <f t="shared" si="1"/>
        <v>0</v>
      </c>
      <c r="L21" s="578">
        <f t="shared" si="0"/>
        <v>-0.1</v>
      </c>
      <c r="M21" s="578">
        <f t="shared" si="0"/>
        <v>-2.6</v>
      </c>
      <c r="N21" s="578">
        <f t="shared" si="0"/>
        <v>-0.7</v>
      </c>
      <c r="O21" s="578">
        <f t="shared" si="0"/>
        <v>0</v>
      </c>
      <c r="P21" s="567">
        <f t="shared" si="0"/>
        <v>0.5</v>
      </c>
      <c r="Q21" s="567">
        <f t="shared" si="0"/>
        <v>0</v>
      </c>
    </row>
    <row r="22" spans="1:17" ht="15" x14ac:dyDescent="0.25">
      <c r="A22" s="568" t="s">
        <v>931</v>
      </c>
      <c r="B22" s="579">
        <v>0</v>
      </c>
      <c r="C22" s="579">
        <v>-0.1</v>
      </c>
      <c r="D22" s="579">
        <v>-1.5</v>
      </c>
      <c r="E22" s="579">
        <v>-1.4</v>
      </c>
      <c r="F22" s="579">
        <v>-1.3</v>
      </c>
      <c r="G22" s="55">
        <v>-1.5</v>
      </c>
      <c r="H22" s="55"/>
      <c r="I22"/>
      <c r="J22" s="568" t="s">
        <v>1040</v>
      </c>
      <c r="K22" s="579">
        <f t="shared" si="1"/>
        <v>0</v>
      </c>
      <c r="L22" s="579">
        <f t="shared" si="0"/>
        <v>-0.1</v>
      </c>
      <c r="M22" s="579">
        <f t="shared" si="0"/>
        <v>-1.5</v>
      </c>
      <c r="N22" s="579">
        <f t="shared" si="0"/>
        <v>-1.4</v>
      </c>
      <c r="O22" s="579">
        <f t="shared" si="0"/>
        <v>-1.3</v>
      </c>
      <c r="P22" s="55">
        <f t="shared" si="0"/>
        <v>-1.5</v>
      </c>
      <c r="Q22" s="55">
        <f t="shared" si="0"/>
        <v>0</v>
      </c>
    </row>
    <row r="23" spans="1:17" ht="13.5" customHeight="1" x14ac:dyDescent="0.25">
      <c r="A23" s="568" t="s">
        <v>932</v>
      </c>
      <c r="B23" s="579">
        <v>0</v>
      </c>
      <c r="C23" s="579">
        <v>0</v>
      </c>
      <c r="D23" s="579">
        <v>-1.1000000000000001</v>
      </c>
      <c r="E23" s="579">
        <v>0.7</v>
      </c>
      <c r="F23" s="579">
        <v>1.3</v>
      </c>
      <c r="G23" s="55">
        <v>2.1</v>
      </c>
      <c r="H23" s="55"/>
      <c r="I23"/>
      <c r="J23" s="568" t="s">
        <v>1041</v>
      </c>
      <c r="K23" s="579">
        <f t="shared" si="1"/>
        <v>0</v>
      </c>
      <c r="L23" s="579">
        <f t="shared" si="0"/>
        <v>0</v>
      </c>
      <c r="M23" s="579">
        <f t="shared" si="0"/>
        <v>-1.1000000000000001</v>
      </c>
      <c r="N23" s="579">
        <f t="shared" si="0"/>
        <v>0.7</v>
      </c>
      <c r="O23" s="579">
        <f t="shared" si="0"/>
        <v>1.3</v>
      </c>
      <c r="P23" s="55">
        <f t="shared" si="0"/>
        <v>2.1</v>
      </c>
      <c r="Q23" s="55">
        <f t="shared" si="0"/>
        <v>0</v>
      </c>
    </row>
    <row r="24" spans="1:17" ht="15" customHeight="1" x14ac:dyDescent="0.25">
      <c r="A24" s="580" t="s">
        <v>1042</v>
      </c>
      <c r="B24" s="581">
        <v>0</v>
      </c>
      <c r="C24" s="581">
        <v>0</v>
      </c>
      <c r="D24" s="581">
        <v>-1</v>
      </c>
      <c r="E24" s="581">
        <v>0</v>
      </c>
      <c r="F24" s="581">
        <v>0</v>
      </c>
      <c r="G24" s="582">
        <v>0</v>
      </c>
      <c r="H24" s="582">
        <v>0</v>
      </c>
      <c r="I24"/>
      <c r="J24" s="583" t="s">
        <v>1043</v>
      </c>
      <c r="K24" s="581">
        <f t="shared" si="1"/>
        <v>0</v>
      </c>
      <c r="L24" s="581">
        <f t="shared" si="0"/>
        <v>0</v>
      </c>
      <c r="M24" s="581">
        <f t="shared" si="0"/>
        <v>-1</v>
      </c>
      <c r="N24" s="581">
        <f t="shared" si="0"/>
        <v>0</v>
      </c>
      <c r="O24" s="581">
        <f t="shared" si="0"/>
        <v>0</v>
      </c>
      <c r="P24" s="582">
        <f t="shared" si="0"/>
        <v>0</v>
      </c>
      <c r="Q24" s="582">
        <f t="shared" si="0"/>
        <v>0</v>
      </c>
    </row>
    <row r="25" spans="1:17" ht="13.5" customHeight="1" x14ac:dyDescent="0.25">
      <c r="A25" s="584"/>
      <c r="B25" s="585"/>
      <c r="C25" s="585"/>
      <c r="D25" s="585"/>
      <c r="E25" s="585"/>
      <c r="F25" s="585"/>
      <c r="H25" s="586" t="s">
        <v>4</v>
      </c>
      <c r="I25"/>
      <c r="K25" s="555"/>
      <c r="L25" s="555"/>
      <c r="M25" s="555"/>
      <c r="N25" s="555"/>
      <c r="O25" s="555"/>
      <c r="Q25" s="509" t="s">
        <v>50</v>
      </c>
    </row>
    <row r="26" spans="1:17" ht="52.5" customHeight="1" x14ac:dyDescent="0.25">
      <c r="A26" s="653" t="s">
        <v>1044</v>
      </c>
      <c r="B26" s="653"/>
      <c r="C26" s="653"/>
      <c r="D26" s="653"/>
      <c r="I26"/>
      <c r="J26" s="655" t="s">
        <v>1045</v>
      </c>
      <c r="K26" s="655"/>
      <c r="L26" s="655"/>
      <c r="M26" s="655"/>
      <c r="N26" s="655"/>
      <c r="O26" s="592"/>
      <c r="P26" s="555"/>
      <c r="Q26"/>
    </row>
    <row r="27" spans="1:17" x14ac:dyDescent="0.25">
      <c r="A27" s="251"/>
      <c r="B27" s="251"/>
      <c r="C27" s="251"/>
      <c r="D27" s="251"/>
      <c r="E27" s="251"/>
      <c r="F27" s="251"/>
      <c r="G27" s="251"/>
    </row>
  </sheetData>
  <mergeCells count="4">
    <mergeCell ref="J5:P5"/>
    <mergeCell ref="A26:D26"/>
    <mergeCell ref="A5:G5"/>
    <mergeCell ref="J26:N26"/>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árok27"/>
  <dimension ref="B5:S25"/>
  <sheetViews>
    <sheetView showGridLines="0" zoomScale="85" zoomScaleNormal="85" workbookViewId="0"/>
  </sheetViews>
  <sheetFormatPr defaultColWidth="9.28515625" defaultRowHeight="13.5" x14ac:dyDescent="0.25"/>
  <cols>
    <col min="1" max="1" width="9.28515625" style="6"/>
    <col min="2" max="2" width="54.42578125" style="6" bestFit="1" customWidth="1"/>
    <col min="3" max="9" width="10" style="6" customWidth="1"/>
    <col min="10" max="10" width="9.28515625" style="6"/>
    <col min="11" max="11" width="44" style="6" customWidth="1"/>
    <col min="12" max="18" width="10" style="6" customWidth="1"/>
    <col min="19" max="16384" width="9.28515625" style="6"/>
  </cols>
  <sheetData>
    <row r="5" spans="2:19" ht="14.25" thickBot="1" x14ac:dyDescent="0.3">
      <c r="B5" s="611" t="s">
        <v>814</v>
      </c>
      <c r="C5" s="611"/>
      <c r="D5" s="611"/>
      <c r="E5" s="611"/>
      <c r="F5" s="611"/>
      <c r="G5" s="611"/>
      <c r="H5" s="611"/>
      <c r="I5" s="611"/>
      <c r="J5" s="320"/>
      <c r="K5" s="611" t="s">
        <v>1058</v>
      </c>
      <c r="L5" s="611"/>
      <c r="M5" s="611"/>
      <c r="N5" s="611"/>
      <c r="O5" s="611"/>
      <c r="P5" s="611"/>
      <c r="Q5" s="611"/>
      <c r="R5" s="611"/>
    </row>
    <row r="6" spans="2:19" ht="17.25" thickBot="1" x14ac:dyDescent="0.3">
      <c r="B6" s="522"/>
      <c r="C6" s="523">
        <v>2021</v>
      </c>
      <c r="D6" s="523">
        <v>2022</v>
      </c>
      <c r="E6" s="523">
        <v>2023</v>
      </c>
      <c r="F6" s="523" t="s">
        <v>836</v>
      </c>
      <c r="G6" s="523" t="s">
        <v>917</v>
      </c>
      <c r="H6" s="523" t="s">
        <v>918</v>
      </c>
      <c r="I6" s="523" t="s">
        <v>919</v>
      </c>
      <c r="J6" s="524"/>
      <c r="K6" s="522"/>
      <c r="L6" s="523">
        <f>C6</f>
        <v>2021</v>
      </c>
      <c r="M6" s="523">
        <f t="shared" ref="M6:R23" si="0">D6</f>
        <v>2022</v>
      </c>
      <c r="N6" s="523">
        <f t="shared" si="0"/>
        <v>2023</v>
      </c>
      <c r="O6" s="523" t="s">
        <v>1026</v>
      </c>
      <c r="P6" s="523" t="s">
        <v>1027</v>
      </c>
      <c r="Q6" s="523" t="s">
        <v>1028</v>
      </c>
      <c r="R6" s="523" t="s">
        <v>1029</v>
      </c>
      <c r="S6" s="524"/>
    </row>
    <row r="7" spans="2:19" ht="17.25" thickBot="1" x14ac:dyDescent="0.3">
      <c r="B7" s="315" t="s">
        <v>23</v>
      </c>
      <c r="C7" s="525">
        <v>54993</v>
      </c>
      <c r="D7" s="525">
        <v>61238</v>
      </c>
      <c r="E7" s="525">
        <v>63378</v>
      </c>
      <c r="F7" s="525">
        <v>68830</v>
      </c>
      <c r="G7" s="525">
        <v>76838</v>
      </c>
      <c r="H7" s="525">
        <v>83514</v>
      </c>
      <c r="I7" s="525">
        <v>89793</v>
      </c>
      <c r="J7" s="524"/>
      <c r="K7" s="315" t="s">
        <v>78</v>
      </c>
      <c r="L7" s="525">
        <f t="shared" ref="L7:L23" si="1">C7</f>
        <v>54993</v>
      </c>
      <c r="M7" s="525">
        <f t="shared" si="0"/>
        <v>61238</v>
      </c>
      <c r="N7" s="525">
        <f t="shared" si="0"/>
        <v>63378</v>
      </c>
      <c r="O7" s="525">
        <f t="shared" si="0"/>
        <v>68830</v>
      </c>
      <c r="P7" s="525">
        <f t="shared" si="0"/>
        <v>76838</v>
      </c>
      <c r="Q7" s="525">
        <f t="shared" si="0"/>
        <v>83514</v>
      </c>
      <c r="R7" s="525">
        <f t="shared" si="0"/>
        <v>89793</v>
      </c>
      <c r="S7" s="524"/>
    </row>
    <row r="8" spans="2:19" ht="16.5" x14ac:dyDescent="0.25">
      <c r="B8" s="526" t="s">
        <v>24</v>
      </c>
      <c r="C8" s="527">
        <v>6245</v>
      </c>
      <c r="D8" s="527">
        <v>2140</v>
      </c>
      <c r="E8" s="527">
        <v>5452</v>
      </c>
      <c r="F8" s="527">
        <v>8008</v>
      </c>
      <c r="G8" s="527">
        <v>6676</v>
      </c>
      <c r="H8" s="527">
        <v>6279</v>
      </c>
      <c r="I8" s="527">
        <v>5273</v>
      </c>
      <c r="J8" s="524"/>
      <c r="K8" s="526" t="s">
        <v>1063</v>
      </c>
      <c r="L8" s="527">
        <f t="shared" si="1"/>
        <v>6245</v>
      </c>
      <c r="M8" s="527">
        <f t="shared" si="0"/>
        <v>2140</v>
      </c>
      <c r="N8" s="527">
        <f t="shared" si="0"/>
        <v>5452</v>
      </c>
      <c r="O8" s="527">
        <f t="shared" si="0"/>
        <v>8008</v>
      </c>
      <c r="P8" s="527">
        <f t="shared" si="0"/>
        <v>6676</v>
      </c>
      <c r="Q8" s="527">
        <f t="shared" si="0"/>
        <v>6279</v>
      </c>
      <c r="R8" s="527">
        <f t="shared" si="0"/>
        <v>5273</v>
      </c>
      <c r="S8" s="524"/>
    </row>
    <row r="9" spans="2:19" ht="16.5" x14ac:dyDescent="0.25">
      <c r="B9" s="224" t="s">
        <v>920</v>
      </c>
      <c r="C9" s="528">
        <v>7014</v>
      </c>
      <c r="D9" s="528">
        <v>4525</v>
      </c>
      <c r="E9" s="528">
        <v>7675</v>
      </c>
      <c r="F9" s="528">
        <v>6418</v>
      </c>
      <c r="G9" s="528">
        <v>5878</v>
      </c>
      <c r="H9" s="528">
        <v>6522</v>
      </c>
      <c r="I9" s="528">
        <v>5207</v>
      </c>
      <c r="J9" s="524"/>
      <c r="K9" s="224" t="s">
        <v>84</v>
      </c>
      <c r="L9" s="528">
        <f t="shared" si="1"/>
        <v>7014</v>
      </c>
      <c r="M9" s="528">
        <f t="shared" si="0"/>
        <v>4525</v>
      </c>
      <c r="N9" s="528">
        <f t="shared" si="0"/>
        <v>7675</v>
      </c>
      <c r="O9" s="528">
        <f t="shared" si="0"/>
        <v>6418</v>
      </c>
      <c r="P9" s="528">
        <f t="shared" si="0"/>
        <v>5878</v>
      </c>
      <c r="Q9" s="528">
        <f t="shared" si="0"/>
        <v>6522</v>
      </c>
      <c r="R9" s="528">
        <f t="shared" si="0"/>
        <v>5207</v>
      </c>
      <c r="S9" s="524"/>
    </row>
    <row r="10" spans="2:19" ht="16.5" x14ac:dyDescent="0.25">
      <c r="B10" s="224" t="s">
        <v>921</v>
      </c>
      <c r="C10" s="528">
        <v>-2365</v>
      </c>
      <c r="D10" s="528">
        <v>-1150</v>
      </c>
      <c r="E10" s="528">
        <v>-2587</v>
      </c>
      <c r="F10" s="529">
        <v>697</v>
      </c>
      <c r="G10" s="529">
        <v>-18</v>
      </c>
      <c r="H10" s="529">
        <v>-694</v>
      </c>
      <c r="I10" s="529">
        <v>-444</v>
      </c>
      <c r="J10" s="524"/>
      <c r="K10" s="224" t="s">
        <v>1030</v>
      </c>
      <c r="L10" s="528">
        <f t="shared" si="1"/>
        <v>-2365</v>
      </c>
      <c r="M10" s="528">
        <f t="shared" si="0"/>
        <v>-1150</v>
      </c>
      <c r="N10" s="528">
        <f t="shared" si="0"/>
        <v>-2587</v>
      </c>
      <c r="O10" s="529">
        <f t="shared" si="0"/>
        <v>697</v>
      </c>
      <c r="P10" s="529">
        <f t="shared" si="0"/>
        <v>-18</v>
      </c>
      <c r="Q10" s="529">
        <f t="shared" si="0"/>
        <v>-694</v>
      </c>
      <c r="R10" s="529">
        <f t="shared" si="0"/>
        <v>-444</v>
      </c>
      <c r="S10" s="524"/>
    </row>
    <row r="11" spans="2:19" ht="16.5" x14ac:dyDescent="0.25">
      <c r="B11" s="224" t="s">
        <v>922</v>
      </c>
      <c r="C11" s="529">
        <v>-152</v>
      </c>
      <c r="D11" s="529">
        <v>116</v>
      </c>
      <c r="E11" s="529">
        <v>201</v>
      </c>
      <c r="F11" s="529">
        <v>167</v>
      </c>
      <c r="G11" s="529">
        <v>180</v>
      </c>
      <c r="H11" s="529">
        <v>217</v>
      </c>
      <c r="I11" s="529">
        <v>233</v>
      </c>
      <c r="J11" s="524"/>
      <c r="K11" s="224" t="s">
        <v>1064</v>
      </c>
      <c r="L11" s="529">
        <f t="shared" si="1"/>
        <v>-152</v>
      </c>
      <c r="M11" s="529">
        <f t="shared" si="0"/>
        <v>116</v>
      </c>
      <c r="N11" s="529">
        <f t="shared" si="0"/>
        <v>201</v>
      </c>
      <c r="O11" s="529">
        <f t="shared" si="0"/>
        <v>167</v>
      </c>
      <c r="P11" s="529">
        <f t="shared" si="0"/>
        <v>180</v>
      </c>
      <c r="Q11" s="529">
        <f t="shared" si="0"/>
        <v>217</v>
      </c>
      <c r="R11" s="529">
        <f t="shared" si="0"/>
        <v>233</v>
      </c>
      <c r="S11" s="524"/>
    </row>
    <row r="12" spans="2:19" ht="16.5" x14ac:dyDescent="0.25">
      <c r="B12" s="530" t="s">
        <v>318</v>
      </c>
      <c r="C12" s="529">
        <v>-140</v>
      </c>
      <c r="D12" s="529">
        <v>-62</v>
      </c>
      <c r="E12" s="529">
        <v>-9</v>
      </c>
      <c r="F12" s="529">
        <v>65</v>
      </c>
      <c r="G12" s="529">
        <v>67</v>
      </c>
      <c r="H12" s="529">
        <v>100</v>
      </c>
      <c r="I12" s="529">
        <v>100</v>
      </c>
      <c r="J12" s="524"/>
      <c r="K12" s="530" t="s">
        <v>1031</v>
      </c>
      <c r="L12" s="529">
        <f t="shared" si="1"/>
        <v>-140</v>
      </c>
      <c r="M12" s="529">
        <f t="shared" si="0"/>
        <v>-62</v>
      </c>
      <c r="N12" s="529">
        <f t="shared" si="0"/>
        <v>-9</v>
      </c>
      <c r="O12" s="529">
        <f t="shared" si="0"/>
        <v>65</v>
      </c>
      <c r="P12" s="529">
        <f t="shared" si="0"/>
        <v>67</v>
      </c>
      <c r="Q12" s="529">
        <f t="shared" si="0"/>
        <v>100</v>
      </c>
      <c r="R12" s="529">
        <f t="shared" si="0"/>
        <v>100</v>
      </c>
      <c r="S12" s="524"/>
    </row>
    <row r="13" spans="2:19" ht="16.5" x14ac:dyDescent="0.25">
      <c r="B13" s="530" t="s">
        <v>25</v>
      </c>
      <c r="C13" s="529">
        <v>-6</v>
      </c>
      <c r="D13" s="529">
        <v>41</v>
      </c>
      <c r="E13" s="529">
        <v>-10</v>
      </c>
      <c r="F13" s="529">
        <v>13</v>
      </c>
      <c r="G13" s="529">
        <v>31</v>
      </c>
      <c r="H13" s="529">
        <v>35</v>
      </c>
      <c r="I13" s="529">
        <v>27</v>
      </c>
      <c r="J13" s="524"/>
      <c r="K13" s="530" t="s">
        <v>1032</v>
      </c>
      <c r="L13" s="529">
        <f t="shared" si="1"/>
        <v>-6</v>
      </c>
      <c r="M13" s="529">
        <f t="shared" si="0"/>
        <v>41</v>
      </c>
      <c r="N13" s="529">
        <f t="shared" si="0"/>
        <v>-10</v>
      </c>
      <c r="O13" s="529">
        <f t="shared" si="0"/>
        <v>13</v>
      </c>
      <c r="P13" s="529">
        <f t="shared" si="0"/>
        <v>31</v>
      </c>
      <c r="Q13" s="529">
        <f t="shared" si="0"/>
        <v>35</v>
      </c>
      <c r="R13" s="529">
        <f t="shared" si="0"/>
        <v>27</v>
      </c>
      <c r="S13" s="524"/>
    </row>
    <row r="14" spans="2:19" ht="16.5" x14ac:dyDescent="0.25">
      <c r="B14" s="530" t="s">
        <v>329</v>
      </c>
      <c r="C14" s="529">
        <v>18</v>
      </c>
      <c r="D14" s="529">
        <v>149</v>
      </c>
      <c r="E14" s="529">
        <v>252</v>
      </c>
      <c r="F14" s="529">
        <v>12</v>
      </c>
      <c r="G14" s="529">
        <v>33</v>
      </c>
      <c r="H14" s="529">
        <v>32</v>
      </c>
      <c r="I14" s="529">
        <v>32</v>
      </c>
      <c r="J14" s="524"/>
      <c r="K14" s="530" t="s">
        <v>1033</v>
      </c>
      <c r="L14" s="529">
        <f t="shared" si="1"/>
        <v>18</v>
      </c>
      <c r="M14" s="529">
        <f t="shared" si="0"/>
        <v>149</v>
      </c>
      <c r="N14" s="529">
        <f t="shared" si="0"/>
        <v>252</v>
      </c>
      <c r="O14" s="529">
        <f t="shared" si="0"/>
        <v>12</v>
      </c>
      <c r="P14" s="529">
        <f t="shared" si="0"/>
        <v>33</v>
      </c>
      <c r="Q14" s="529">
        <f t="shared" si="0"/>
        <v>32</v>
      </c>
      <c r="R14" s="529">
        <f t="shared" si="0"/>
        <v>32</v>
      </c>
      <c r="S14" s="524"/>
    </row>
    <row r="15" spans="2:19" ht="16.5" x14ac:dyDescent="0.25">
      <c r="B15" s="530" t="s">
        <v>923</v>
      </c>
      <c r="C15" s="529">
        <v>-2</v>
      </c>
      <c r="D15" s="529">
        <v>14</v>
      </c>
      <c r="E15" s="529">
        <v>-1</v>
      </c>
      <c r="F15" s="529">
        <v>100</v>
      </c>
      <c r="G15" s="529">
        <v>50</v>
      </c>
      <c r="H15" s="529">
        <v>50</v>
      </c>
      <c r="I15" s="529">
        <v>50</v>
      </c>
      <c r="J15" s="524"/>
      <c r="K15" s="530" t="s">
        <v>1034</v>
      </c>
      <c r="L15" s="529">
        <f t="shared" si="1"/>
        <v>-2</v>
      </c>
      <c r="M15" s="529">
        <f t="shared" si="0"/>
        <v>14</v>
      </c>
      <c r="N15" s="529">
        <f t="shared" si="0"/>
        <v>-1</v>
      </c>
      <c r="O15" s="529">
        <f t="shared" si="0"/>
        <v>100</v>
      </c>
      <c r="P15" s="529">
        <f t="shared" si="0"/>
        <v>50</v>
      </c>
      <c r="Q15" s="529">
        <f t="shared" si="0"/>
        <v>50</v>
      </c>
      <c r="R15" s="529">
        <f t="shared" si="0"/>
        <v>50</v>
      </c>
      <c r="S15" s="524"/>
    </row>
    <row r="16" spans="2:19" ht="16.5" x14ac:dyDescent="0.25">
      <c r="B16" s="224" t="s">
        <v>924</v>
      </c>
      <c r="C16" s="529">
        <v>18</v>
      </c>
      <c r="D16" s="529">
        <v>542</v>
      </c>
      <c r="E16" s="529">
        <v>454</v>
      </c>
      <c r="F16" s="529">
        <v>742</v>
      </c>
      <c r="G16" s="529">
        <v>689</v>
      </c>
      <c r="H16" s="529">
        <v>272</v>
      </c>
      <c r="I16" s="529">
        <v>460</v>
      </c>
      <c r="J16" s="524"/>
      <c r="K16" s="224" t="s">
        <v>1035</v>
      </c>
      <c r="L16" s="529">
        <f t="shared" si="1"/>
        <v>18</v>
      </c>
      <c r="M16" s="529">
        <f t="shared" si="0"/>
        <v>542</v>
      </c>
      <c r="N16" s="529">
        <f t="shared" si="0"/>
        <v>454</v>
      </c>
      <c r="O16" s="529">
        <f t="shared" si="0"/>
        <v>742</v>
      </c>
      <c r="P16" s="529">
        <f t="shared" si="0"/>
        <v>689</v>
      </c>
      <c r="Q16" s="529">
        <f t="shared" si="0"/>
        <v>272</v>
      </c>
      <c r="R16" s="529">
        <f t="shared" si="0"/>
        <v>460</v>
      </c>
      <c r="S16" s="524"/>
    </row>
    <row r="17" spans="2:19" ht="16.5" x14ac:dyDescent="0.25">
      <c r="B17" s="224" t="s">
        <v>925</v>
      </c>
      <c r="C17" s="529">
        <v>-2</v>
      </c>
      <c r="D17" s="529">
        <v>-11</v>
      </c>
      <c r="E17" s="529">
        <v>0</v>
      </c>
      <c r="F17" s="529">
        <v>-15</v>
      </c>
      <c r="G17" s="529">
        <v>-53</v>
      </c>
      <c r="H17" s="529">
        <v>-39</v>
      </c>
      <c r="I17" s="529">
        <v>-183</v>
      </c>
      <c r="J17" s="524"/>
      <c r="K17" s="224" t="s">
        <v>1036</v>
      </c>
      <c r="L17" s="529">
        <f t="shared" si="1"/>
        <v>-2</v>
      </c>
      <c r="M17" s="529">
        <f t="shared" si="0"/>
        <v>-11</v>
      </c>
      <c r="N17" s="529">
        <f t="shared" si="0"/>
        <v>0</v>
      </c>
      <c r="O17" s="529">
        <f t="shared" si="0"/>
        <v>-15</v>
      </c>
      <c r="P17" s="529">
        <f t="shared" si="0"/>
        <v>-53</v>
      </c>
      <c r="Q17" s="529">
        <f t="shared" si="0"/>
        <v>-39</v>
      </c>
      <c r="R17" s="529">
        <f t="shared" si="0"/>
        <v>-183</v>
      </c>
      <c r="S17" s="524"/>
    </row>
    <row r="18" spans="2:19" ht="17.25" thickBot="1" x14ac:dyDescent="0.3">
      <c r="B18" s="421" t="s">
        <v>926</v>
      </c>
      <c r="C18" s="531" t="s">
        <v>927</v>
      </c>
      <c r="D18" s="531" t="s">
        <v>928</v>
      </c>
      <c r="E18" s="531">
        <v>-292</v>
      </c>
      <c r="F18" s="531">
        <v>-1</v>
      </c>
      <c r="G18" s="531">
        <v>0</v>
      </c>
      <c r="H18" s="531">
        <v>0</v>
      </c>
      <c r="I18" s="531">
        <v>0</v>
      </c>
      <c r="J18" s="524"/>
      <c r="K18" s="421" t="s">
        <v>257</v>
      </c>
      <c r="L18" s="531" t="str">
        <f t="shared" si="1"/>
        <v>1 732*</v>
      </c>
      <c r="M18" s="531" t="str">
        <f t="shared" si="0"/>
        <v>-1 881*</v>
      </c>
      <c r="N18" s="531">
        <f t="shared" si="0"/>
        <v>-292</v>
      </c>
      <c r="O18" s="531">
        <f t="shared" si="0"/>
        <v>-1</v>
      </c>
      <c r="P18" s="531">
        <f t="shared" si="0"/>
        <v>0</v>
      </c>
      <c r="Q18" s="531">
        <f t="shared" si="0"/>
        <v>0</v>
      </c>
      <c r="R18" s="531">
        <f t="shared" si="0"/>
        <v>0</v>
      </c>
      <c r="S18" s="524"/>
    </row>
    <row r="19" spans="2:19" ht="16.5" x14ac:dyDescent="0.25">
      <c r="B19" s="526" t="s">
        <v>929</v>
      </c>
      <c r="C19" s="527">
        <v>61238</v>
      </c>
      <c r="D19" s="527">
        <v>63378</v>
      </c>
      <c r="E19" s="527">
        <v>68830</v>
      </c>
      <c r="F19" s="527">
        <v>76838</v>
      </c>
      <c r="G19" s="527">
        <v>83514</v>
      </c>
      <c r="H19" s="527">
        <v>89793</v>
      </c>
      <c r="I19" s="527">
        <v>95066</v>
      </c>
      <c r="J19" s="524"/>
      <c r="K19" s="526" t="s">
        <v>1037</v>
      </c>
      <c r="L19" s="527">
        <f t="shared" si="1"/>
        <v>61238</v>
      </c>
      <c r="M19" s="527">
        <f t="shared" si="0"/>
        <v>63378</v>
      </c>
      <c r="N19" s="527">
        <f t="shared" si="0"/>
        <v>68830</v>
      </c>
      <c r="O19" s="527">
        <f t="shared" si="0"/>
        <v>76838</v>
      </c>
      <c r="P19" s="527">
        <f t="shared" si="0"/>
        <v>83514</v>
      </c>
      <c r="Q19" s="527">
        <f t="shared" si="0"/>
        <v>89793</v>
      </c>
      <c r="R19" s="527">
        <f t="shared" si="0"/>
        <v>95066</v>
      </c>
      <c r="S19" s="524"/>
    </row>
    <row r="20" spans="2:19" ht="17.25" thickBot="1" x14ac:dyDescent="0.3">
      <c r="B20" s="532" t="s">
        <v>7</v>
      </c>
      <c r="C20" s="523">
        <v>61.1</v>
      </c>
      <c r="D20" s="523">
        <v>57.7</v>
      </c>
      <c r="E20" s="523">
        <v>56</v>
      </c>
      <c r="F20" s="523">
        <v>58.5</v>
      </c>
      <c r="G20" s="523">
        <v>59.5</v>
      </c>
      <c r="H20" s="523">
        <v>61.1</v>
      </c>
      <c r="I20" s="523">
        <v>62.3</v>
      </c>
      <c r="J20" s="524"/>
      <c r="K20" s="532" t="s">
        <v>1038</v>
      </c>
      <c r="L20" s="523">
        <f t="shared" si="1"/>
        <v>61.1</v>
      </c>
      <c r="M20" s="523">
        <f t="shared" si="0"/>
        <v>57.7</v>
      </c>
      <c r="N20" s="523">
        <f t="shared" si="0"/>
        <v>56</v>
      </c>
      <c r="O20" s="523">
        <f t="shared" si="0"/>
        <v>58.5</v>
      </c>
      <c r="P20" s="523">
        <f t="shared" si="0"/>
        <v>59.5</v>
      </c>
      <c r="Q20" s="523">
        <f t="shared" si="0"/>
        <v>61.1</v>
      </c>
      <c r="R20" s="523">
        <f t="shared" si="0"/>
        <v>62.3</v>
      </c>
      <c r="S20" s="524"/>
    </row>
    <row r="21" spans="2:19" ht="27" x14ac:dyDescent="0.25">
      <c r="B21" s="526" t="s">
        <v>930</v>
      </c>
      <c r="C21" s="533">
        <v>0</v>
      </c>
      <c r="D21" s="533">
        <v>-0.1</v>
      </c>
      <c r="E21" s="533">
        <v>-2.6</v>
      </c>
      <c r="F21" s="533">
        <v>0</v>
      </c>
      <c r="G21" s="533">
        <v>2.4</v>
      </c>
      <c r="H21" s="533">
        <v>3.4</v>
      </c>
      <c r="I21" s="533">
        <v>0</v>
      </c>
      <c r="J21" s="524"/>
      <c r="K21" s="526" t="s">
        <v>1039</v>
      </c>
      <c r="L21" s="533">
        <f t="shared" si="1"/>
        <v>0</v>
      </c>
      <c r="M21" s="533">
        <f t="shared" si="0"/>
        <v>-0.1</v>
      </c>
      <c r="N21" s="533">
        <f t="shared" si="0"/>
        <v>-2.6</v>
      </c>
      <c r="O21" s="533">
        <f t="shared" si="0"/>
        <v>0</v>
      </c>
      <c r="P21" s="533">
        <f t="shared" si="0"/>
        <v>2.4</v>
      </c>
      <c r="Q21" s="533">
        <f t="shared" si="0"/>
        <v>3.4</v>
      </c>
      <c r="R21" s="533">
        <f t="shared" si="0"/>
        <v>0</v>
      </c>
      <c r="S21" s="524"/>
    </row>
    <row r="22" spans="2:19" ht="16.5" x14ac:dyDescent="0.25">
      <c r="B22" s="224" t="s">
        <v>931</v>
      </c>
      <c r="C22" s="529">
        <v>0</v>
      </c>
      <c r="D22" s="529">
        <v>-0.1</v>
      </c>
      <c r="E22" s="529">
        <v>-1.5</v>
      </c>
      <c r="F22" s="529">
        <v>-1.3</v>
      </c>
      <c r="G22" s="529">
        <v>-1.3</v>
      </c>
      <c r="H22" s="529">
        <v>-1.4</v>
      </c>
      <c r="I22" s="529">
        <v>0</v>
      </c>
      <c r="J22" s="524"/>
      <c r="K22" s="224" t="s">
        <v>1040</v>
      </c>
      <c r="L22" s="529">
        <f t="shared" si="1"/>
        <v>0</v>
      </c>
      <c r="M22" s="529">
        <f t="shared" si="0"/>
        <v>-0.1</v>
      </c>
      <c r="N22" s="529">
        <f t="shared" si="0"/>
        <v>-1.5</v>
      </c>
      <c r="O22" s="529">
        <f t="shared" si="0"/>
        <v>-1.3</v>
      </c>
      <c r="P22" s="529">
        <f t="shared" si="0"/>
        <v>-1.3</v>
      </c>
      <c r="Q22" s="529">
        <f t="shared" si="0"/>
        <v>-1.4</v>
      </c>
      <c r="R22" s="529">
        <f t="shared" si="0"/>
        <v>0</v>
      </c>
      <c r="S22" s="524"/>
    </row>
    <row r="23" spans="2:19" ht="17.25" thickBot="1" x14ac:dyDescent="0.3">
      <c r="B23" s="534" t="s">
        <v>932</v>
      </c>
      <c r="C23" s="535">
        <v>0</v>
      </c>
      <c r="D23" s="535">
        <v>0</v>
      </c>
      <c r="E23" s="535">
        <v>-1.1000000000000001</v>
      </c>
      <c r="F23" s="535">
        <v>1.3</v>
      </c>
      <c r="G23" s="535">
        <v>3.7</v>
      </c>
      <c r="H23" s="535">
        <v>4.8</v>
      </c>
      <c r="I23" s="535">
        <v>0</v>
      </c>
      <c r="J23" s="524"/>
      <c r="K23" s="534" t="s">
        <v>1041</v>
      </c>
      <c r="L23" s="535">
        <f t="shared" si="1"/>
        <v>0</v>
      </c>
      <c r="M23" s="535">
        <f t="shared" si="0"/>
        <v>0</v>
      </c>
      <c r="N23" s="535">
        <f t="shared" si="0"/>
        <v>-1.1000000000000001</v>
      </c>
      <c r="O23" s="535">
        <f t="shared" si="0"/>
        <v>1.3</v>
      </c>
      <c r="P23" s="535">
        <f t="shared" si="0"/>
        <v>3.7</v>
      </c>
      <c r="Q23" s="535">
        <f t="shared" si="0"/>
        <v>4.8</v>
      </c>
      <c r="R23" s="535">
        <f t="shared" si="0"/>
        <v>0</v>
      </c>
      <c r="S23" s="524"/>
    </row>
    <row r="24" spans="2:19" x14ac:dyDescent="0.25">
      <c r="B24" s="656" t="s">
        <v>933</v>
      </c>
      <c r="C24" s="656"/>
      <c r="D24" s="656"/>
      <c r="E24" s="656"/>
      <c r="F24" s="656"/>
      <c r="G24" s="656"/>
      <c r="H24" s="656"/>
      <c r="I24" s="656"/>
      <c r="J24" s="656"/>
      <c r="K24" s="656" t="s">
        <v>1046</v>
      </c>
      <c r="L24" s="656"/>
      <c r="M24" s="656"/>
      <c r="N24" s="656"/>
      <c r="O24" s="656"/>
      <c r="P24" s="656"/>
      <c r="Q24" s="656"/>
      <c r="R24" s="656"/>
      <c r="S24" s="656"/>
    </row>
    <row r="25" spans="2:19" x14ac:dyDescent="0.25">
      <c r="C25" s="586"/>
      <c r="D25" s="586"/>
      <c r="E25" s="586"/>
      <c r="F25" s="586"/>
      <c r="G25" s="586"/>
      <c r="H25" s="657" t="s">
        <v>934</v>
      </c>
      <c r="I25" s="657"/>
      <c r="J25" s="586"/>
      <c r="L25" s="586"/>
      <c r="M25" s="586"/>
      <c r="N25" s="586"/>
      <c r="O25" s="586"/>
      <c r="P25" s="586"/>
      <c r="Q25" s="657" t="s">
        <v>50</v>
      </c>
      <c r="R25" s="657"/>
      <c r="S25" s="586"/>
    </row>
  </sheetData>
  <mergeCells count="6">
    <mergeCell ref="B5:I5"/>
    <mergeCell ref="B24:J24"/>
    <mergeCell ref="K5:R5"/>
    <mergeCell ref="K24:S24"/>
    <mergeCell ref="H25:I25"/>
    <mergeCell ref="Q25:R25"/>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árok26"/>
  <dimension ref="B5:I19"/>
  <sheetViews>
    <sheetView showGridLines="0" zoomScaleNormal="100" workbookViewId="0">
      <selection activeCell="E8" sqref="E8"/>
    </sheetView>
  </sheetViews>
  <sheetFormatPr defaultColWidth="9.28515625" defaultRowHeight="13.5" x14ac:dyDescent="0.25"/>
  <cols>
    <col min="1" max="1" width="5" style="6" customWidth="1"/>
    <col min="2" max="2" width="3.5703125" style="6" customWidth="1"/>
    <col min="3" max="3" width="64.5703125" style="6" customWidth="1"/>
    <col min="4" max="4" width="79.5703125" style="6" customWidth="1"/>
    <col min="5" max="5" width="9.28515625" style="6"/>
    <col min="6" max="6" width="8.7109375" style="6" customWidth="1"/>
    <col min="7" max="7" width="8.28515625" style="6" customWidth="1"/>
    <col min="8" max="16384" width="9.28515625" style="6"/>
  </cols>
  <sheetData>
    <row r="5" spans="2:9" x14ac:dyDescent="0.25">
      <c r="B5" s="658" t="s">
        <v>968</v>
      </c>
      <c r="C5" s="658"/>
      <c r="D5" s="658"/>
      <c r="E5" s="658"/>
      <c r="F5" s="173"/>
      <c r="G5" s="173"/>
      <c r="H5" s="173"/>
    </row>
    <row r="6" spans="2:9" x14ac:dyDescent="0.25">
      <c r="B6" s="222" t="s">
        <v>969</v>
      </c>
      <c r="C6" s="445"/>
      <c r="D6" s="445"/>
      <c r="E6" s="445"/>
      <c r="F6" s="222"/>
      <c r="G6" s="222"/>
      <c r="H6" s="222"/>
    </row>
    <row r="7" spans="2:9" ht="14.25" thickBot="1" x14ac:dyDescent="0.3">
      <c r="B7" s="4"/>
      <c r="C7" s="217" t="s">
        <v>889</v>
      </c>
      <c r="D7" s="217"/>
      <c r="E7" s="355">
        <v>2023</v>
      </c>
      <c r="F7" s="355">
        <v>2024</v>
      </c>
      <c r="G7" s="355">
        <v>2025</v>
      </c>
      <c r="H7" s="355">
        <v>2026</v>
      </c>
      <c r="I7" s="355">
        <v>2027</v>
      </c>
    </row>
    <row r="8" spans="2:9" ht="14.1" customHeight="1" x14ac:dyDescent="0.25">
      <c r="B8" s="6">
        <v>1</v>
      </c>
      <c r="C8" s="1" t="s">
        <v>890</v>
      </c>
      <c r="D8" s="513" t="s">
        <v>897</v>
      </c>
      <c r="E8" s="223">
        <v>-91</v>
      </c>
      <c r="F8" s="223" t="s">
        <v>3</v>
      </c>
      <c r="G8" s="223" t="s">
        <v>3</v>
      </c>
      <c r="H8" s="223" t="s">
        <v>3</v>
      </c>
      <c r="I8" s="223" t="s">
        <v>3</v>
      </c>
    </row>
    <row r="9" spans="2:9" x14ac:dyDescent="0.25">
      <c r="B9" s="6">
        <v>2</v>
      </c>
      <c r="C9" s="1" t="s">
        <v>891</v>
      </c>
      <c r="D9" s="513" t="s">
        <v>893</v>
      </c>
      <c r="E9" s="223">
        <v>-108</v>
      </c>
      <c r="F9" s="223">
        <v>-26</v>
      </c>
      <c r="G9" s="223" t="s">
        <v>3</v>
      </c>
      <c r="H9" s="223" t="s">
        <v>3</v>
      </c>
      <c r="I9" s="223" t="s">
        <v>3</v>
      </c>
    </row>
    <row r="10" spans="2:9" x14ac:dyDescent="0.25">
      <c r="B10" s="6">
        <v>3</v>
      </c>
      <c r="C10" s="1" t="s">
        <v>892</v>
      </c>
      <c r="D10" s="5" t="s">
        <v>894</v>
      </c>
      <c r="E10" s="356">
        <v>-1986</v>
      </c>
      <c r="F10" s="223">
        <v>-800</v>
      </c>
      <c r="G10" s="223" t="s">
        <v>3</v>
      </c>
      <c r="H10" s="223" t="s">
        <v>3</v>
      </c>
      <c r="I10" s="223" t="s">
        <v>3</v>
      </c>
    </row>
    <row r="11" spans="2:9" ht="14.65" customHeight="1" x14ac:dyDescent="0.25">
      <c r="B11" s="6">
        <v>4</v>
      </c>
      <c r="C11" s="1" t="s">
        <v>435</v>
      </c>
      <c r="D11" s="6" t="s">
        <v>895</v>
      </c>
      <c r="E11" s="356">
        <v>329</v>
      </c>
      <c r="F11" s="223">
        <v>129</v>
      </c>
      <c r="G11" s="223" t="s">
        <v>3</v>
      </c>
      <c r="H11" s="223" t="s">
        <v>3</v>
      </c>
      <c r="I11" s="223" t="s">
        <v>3</v>
      </c>
    </row>
    <row r="12" spans="2:9" ht="14.25" thickBot="1" x14ac:dyDescent="0.3">
      <c r="B12" s="165">
        <v>5</v>
      </c>
      <c r="C12" s="511" t="s">
        <v>436</v>
      </c>
      <c r="D12" s="165" t="s">
        <v>896</v>
      </c>
      <c r="E12" s="358">
        <v>30</v>
      </c>
      <c r="F12" s="512">
        <v>5</v>
      </c>
      <c r="G12" s="512" t="s">
        <v>3</v>
      </c>
      <c r="H12" s="512" t="s">
        <v>3</v>
      </c>
      <c r="I12" s="512" t="s">
        <v>3</v>
      </c>
    </row>
    <row r="13" spans="2:9" ht="14.25" thickBot="1" x14ac:dyDescent="0.3">
      <c r="B13" s="165"/>
      <c r="C13" s="488" t="s">
        <v>393</v>
      </c>
      <c r="D13" s="488" t="s">
        <v>64</v>
      </c>
      <c r="E13" s="355">
        <v>-1827</v>
      </c>
      <c r="F13" s="250">
        <v>-692</v>
      </c>
      <c r="G13" s="250">
        <v>0</v>
      </c>
      <c r="H13" s="250">
        <v>0</v>
      </c>
      <c r="I13" s="250">
        <v>0</v>
      </c>
    </row>
    <row r="14" spans="2:9" x14ac:dyDescent="0.25">
      <c r="I14" s="591" t="s">
        <v>4</v>
      </c>
    </row>
    <row r="15" spans="2:9" x14ac:dyDescent="0.25">
      <c r="I15" s="591" t="s">
        <v>50</v>
      </c>
    </row>
    <row r="17" spans="3:5" x14ac:dyDescent="0.25">
      <c r="C17" s="222"/>
      <c r="D17" s="514"/>
      <c r="E17" s="222"/>
    </row>
    <row r="18" spans="3:5" x14ac:dyDescent="0.25">
      <c r="D18" s="515"/>
    </row>
    <row r="19" spans="3:5" x14ac:dyDescent="0.25">
      <c r="D19" s="5"/>
    </row>
  </sheetData>
  <mergeCells count="1">
    <mergeCell ref="B5:E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árok66"/>
  <dimension ref="C3:M34"/>
  <sheetViews>
    <sheetView showGridLines="0" zoomScaleNormal="100" workbookViewId="0">
      <selection activeCell="G14" sqref="G14"/>
    </sheetView>
  </sheetViews>
  <sheetFormatPr defaultColWidth="9.28515625" defaultRowHeight="11.25" customHeight="1" x14ac:dyDescent="0.25"/>
  <cols>
    <col min="1" max="1" width="9.28515625" style="39"/>
    <col min="2" max="2" width="13.5703125" style="39" customWidth="1"/>
    <col min="3" max="3" width="74.42578125" style="38" customWidth="1"/>
    <col min="4" max="4" width="70" style="38" customWidth="1"/>
    <col min="5" max="6" width="8.28515625" style="38" customWidth="1"/>
    <col min="7" max="11" width="8.28515625" style="39" customWidth="1"/>
    <col min="12" max="16384" width="9.28515625" style="39"/>
  </cols>
  <sheetData>
    <row r="3" spans="3:13" ht="13.5" x14ac:dyDescent="0.25">
      <c r="C3" s="139" t="s">
        <v>970</v>
      </c>
      <c r="D3" s="37"/>
    </row>
    <row r="4" spans="3:13" ht="16.350000000000001" customHeight="1" thickBot="1" x14ac:dyDescent="0.3">
      <c r="C4" s="139" t="s">
        <v>971</v>
      </c>
      <c r="D4" s="255"/>
      <c r="E4" s="659"/>
      <c r="F4" s="659"/>
      <c r="G4" s="659"/>
      <c r="H4" s="659"/>
      <c r="I4" s="659"/>
      <c r="J4" s="659"/>
      <c r="K4" s="287"/>
    </row>
    <row r="5" spans="3:13" ht="14.25" customHeight="1" thickBot="1" x14ac:dyDescent="0.3">
      <c r="C5" s="138" t="s">
        <v>364</v>
      </c>
      <c r="D5" s="138" t="s">
        <v>1061</v>
      </c>
      <c r="E5" s="256">
        <v>2022</v>
      </c>
      <c r="F5" s="256">
        <v>2023</v>
      </c>
      <c r="G5" s="256">
        <v>2024</v>
      </c>
      <c r="H5" s="256">
        <v>2025</v>
      </c>
      <c r="I5" s="256">
        <v>2026</v>
      </c>
      <c r="J5" s="221">
        <v>2027</v>
      </c>
      <c r="K5" s="171"/>
    </row>
    <row r="6" spans="3:13" ht="13.5" customHeight="1" x14ac:dyDescent="0.25">
      <c r="C6" s="300" t="s">
        <v>490</v>
      </c>
      <c r="D6" s="298" t="s">
        <v>474</v>
      </c>
      <c r="E6" s="284">
        <v>0</v>
      </c>
      <c r="F6" s="227">
        <v>-13</v>
      </c>
      <c r="G6" s="227">
        <v>-14</v>
      </c>
      <c r="H6" s="227">
        <v>0</v>
      </c>
      <c r="I6" s="227">
        <v>0</v>
      </c>
      <c r="J6" s="227">
        <v>0</v>
      </c>
      <c r="K6" s="258" t="s">
        <v>684</v>
      </c>
      <c r="L6" s="39" t="s">
        <v>684</v>
      </c>
      <c r="M6" s="39" t="s">
        <v>684</v>
      </c>
    </row>
    <row r="7" spans="3:13" ht="13.5" customHeight="1" x14ac:dyDescent="0.25">
      <c r="C7" s="300" t="s">
        <v>750</v>
      </c>
      <c r="D7" s="298" t="s">
        <v>771</v>
      </c>
      <c r="E7" s="284">
        <v>14.767999999999999</v>
      </c>
      <c r="F7" s="227">
        <v>-14.877999999999998</v>
      </c>
      <c r="G7" s="227">
        <v>0</v>
      </c>
      <c r="H7" s="227">
        <v>0</v>
      </c>
      <c r="I7" s="227">
        <v>0</v>
      </c>
      <c r="J7" s="227">
        <v>0</v>
      </c>
      <c r="K7" s="258" t="s">
        <v>684</v>
      </c>
      <c r="L7" s="39" t="s">
        <v>684</v>
      </c>
      <c r="M7" s="39" t="s">
        <v>684</v>
      </c>
    </row>
    <row r="8" spans="3:13" ht="13.5" customHeight="1" x14ac:dyDescent="0.25">
      <c r="C8" s="300" t="s">
        <v>492</v>
      </c>
      <c r="D8" s="298" t="s">
        <v>473</v>
      </c>
      <c r="E8" s="284">
        <v>0</v>
      </c>
      <c r="F8" s="227">
        <v>-11.468359407720015</v>
      </c>
      <c r="G8" s="227">
        <v>0</v>
      </c>
      <c r="H8" s="227">
        <v>0</v>
      </c>
      <c r="I8" s="227">
        <v>0</v>
      </c>
      <c r="J8" s="227">
        <v>0</v>
      </c>
      <c r="K8" s="258" t="s">
        <v>684</v>
      </c>
      <c r="L8" s="39" t="s">
        <v>684</v>
      </c>
      <c r="M8" s="39" t="s">
        <v>684</v>
      </c>
    </row>
    <row r="9" spans="3:13" ht="13.5" customHeight="1" x14ac:dyDescent="0.25">
      <c r="C9" s="300" t="s">
        <v>491</v>
      </c>
      <c r="D9" s="298" t="s">
        <v>472</v>
      </c>
      <c r="E9" s="284">
        <v>0</v>
      </c>
      <c r="F9" s="227">
        <v>23.1525</v>
      </c>
      <c r="G9" s="284">
        <v>3.307500000000001</v>
      </c>
      <c r="H9" s="284">
        <v>-9.9224999999999994</v>
      </c>
      <c r="I9" s="284">
        <v>-16.537500000000001</v>
      </c>
      <c r="J9" s="227">
        <v>0</v>
      </c>
      <c r="K9" s="258" t="s">
        <v>684</v>
      </c>
      <c r="L9" s="39" t="s">
        <v>684</v>
      </c>
      <c r="M9" s="39" t="s">
        <v>684</v>
      </c>
    </row>
    <row r="10" spans="3:13" ht="13.5" customHeight="1" x14ac:dyDescent="0.25">
      <c r="C10" s="300" t="s">
        <v>486</v>
      </c>
      <c r="D10" s="298" t="s">
        <v>471</v>
      </c>
      <c r="E10" s="284">
        <v>0</v>
      </c>
      <c r="F10" s="227">
        <v>-10.974465142156024</v>
      </c>
      <c r="G10" s="284">
        <v>-21.577853348662835</v>
      </c>
      <c r="H10" s="284">
        <v>0</v>
      </c>
      <c r="I10" s="284">
        <v>0</v>
      </c>
      <c r="J10" s="227">
        <v>0</v>
      </c>
      <c r="K10" s="258" t="s">
        <v>684</v>
      </c>
      <c r="L10" s="39" t="s">
        <v>684</v>
      </c>
      <c r="M10" s="39" t="s">
        <v>684</v>
      </c>
    </row>
    <row r="11" spans="3:13" ht="13.5" customHeight="1" x14ac:dyDescent="0.25">
      <c r="C11" s="300" t="s">
        <v>751</v>
      </c>
      <c r="D11" s="298" t="s">
        <v>772</v>
      </c>
      <c r="E11" s="284">
        <v>0</v>
      </c>
      <c r="F11" s="227">
        <v>19.922000000000001</v>
      </c>
      <c r="G11" s="284">
        <v>1.6650000000000009</v>
      </c>
      <c r="H11" s="284">
        <v>0</v>
      </c>
      <c r="I11" s="284">
        <v>0</v>
      </c>
      <c r="J11" s="227">
        <v>0</v>
      </c>
      <c r="K11" s="258" t="s">
        <v>684</v>
      </c>
      <c r="L11" s="39" t="s">
        <v>684</v>
      </c>
      <c r="M11" s="39" t="s">
        <v>684</v>
      </c>
    </row>
    <row r="12" spans="3:13" ht="13.5" x14ac:dyDescent="0.25">
      <c r="C12" s="300" t="s">
        <v>752</v>
      </c>
      <c r="D12" s="298" t="s">
        <v>773</v>
      </c>
      <c r="E12" s="284">
        <v>0</v>
      </c>
      <c r="F12" s="227">
        <v>20.305778275530301</v>
      </c>
      <c r="G12" s="284">
        <v>-5.712906022640885</v>
      </c>
      <c r="H12" s="284">
        <v>0</v>
      </c>
      <c r="I12" s="284">
        <v>0</v>
      </c>
      <c r="J12" s="227">
        <v>0</v>
      </c>
      <c r="K12" s="258" t="s">
        <v>684</v>
      </c>
      <c r="L12" s="39" t="s">
        <v>684</v>
      </c>
      <c r="M12" s="39" t="s">
        <v>684</v>
      </c>
    </row>
    <row r="13" spans="3:13" ht="13.5" customHeight="1" x14ac:dyDescent="0.25">
      <c r="C13" s="300" t="s">
        <v>487</v>
      </c>
      <c r="D13" s="298" t="s">
        <v>774</v>
      </c>
      <c r="E13" s="284">
        <v>0</v>
      </c>
      <c r="F13" s="227">
        <v>-34.836000000000006</v>
      </c>
      <c r="G13" s="284">
        <v>-41.309999999999995</v>
      </c>
      <c r="H13" s="284">
        <v>0</v>
      </c>
      <c r="I13" s="284">
        <v>0</v>
      </c>
      <c r="J13" s="227">
        <v>0</v>
      </c>
      <c r="K13" s="258" t="s">
        <v>684</v>
      </c>
      <c r="L13" s="39" t="s">
        <v>684</v>
      </c>
      <c r="M13" s="39" t="s">
        <v>684</v>
      </c>
    </row>
    <row r="14" spans="3:13" ht="13.5" customHeight="1" x14ac:dyDescent="0.25">
      <c r="C14" s="300" t="s">
        <v>488</v>
      </c>
      <c r="D14" s="298" t="s">
        <v>775</v>
      </c>
      <c r="E14" s="284">
        <v>0</v>
      </c>
      <c r="F14" s="227">
        <v>20.650731897102915</v>
      </c>
      <c r="G14" s="284">
        <v>0</v>
      </c>
      <c r="H14" s="284">
        <v>0</v>
      </c>
      <c r="I14" s="284">
        <v>0</v>
      </c>
      <c r="J14" s="227">
        <v>0</v>
      </c>
      <c r="K14" s="258" t="s">
        <v>684</v>
      </c>
      <c r="L14" s="39" t="s">
        <v>684</v>
      </c>
      <c r="M14" s="39" t="s">
        <v>684</v>
      </c>
    </row>
    <row r="15" spans="3:13" ht="13.5" customHeight="1" x14ac:dyDescent="0.25">
      <c r="C15" s="300" t="s">
        <v>753</v>
      </c>
      <c r="D15" s="298" t="s">
        <v>776</v>
      </c>
      <c r="E15" s="284">
        <v>0</v>
      </c>
      <c r="F15" s="227">
        <v>29.647187931762598</v>
      </c>
      <c r="G15" s="284">
        <v>-24.867687931762596</v>
      </c>
      <c r="H15" s="284">
        <v>-4.7794999999999996</v>
      </c>
      <c r="I15" s="284">
        <v>0</v>
      </c>
      <c r="J15" s="227">
        <v>0</v>
      </c>
      <c r="K15" s="258" t="s">
        <v>684</v>
      </c>
      <c r="L15" s="39" t="s">
        <v>684</v>
      </c>
      <c r="M15" s="39" t="s">
        <v>684</v>
      </c>
    </row>
    <row r="16" spans="3:13" ht="13.5" customHeight="1" x14ac:dyDescent="0.25">
      <c r="C16" s="300" t="s">
        <v>762</v>
      </c>
      <c r="D16" s="298" t="s">
        <v>786</v>
      </c>
      <c r="E16" s="284">
        <v>410.35212298000005</v>
      </c>
      <c r="F16" s="227">
        <v>-81.696322980000048</v>
      </c>
      <c r="G16" s="284">
        <v>-199.42681000000002</v>
      </c>
      <c r="H16" s="284">
        <v>-129.22898999999998</v>
      </c>
      <c r="I16" s="284">
        <v>0</v>
      </c>
      <c r="J16" s="227">
        <v>0</v>
      </c>
      <c r="K16" s="258" t="s">
        <v>684</v>
      </c>
      <c r="L16" s="39" t="s">
        <v>684</v>
      </c>
      <c r="M16" s="39" t="s">
        <v>684</v>
      </c>
    </row>
    <row r="17" spans="3:13" ht="13.5" customHeight="1" x14ac:dyDescent="0.25">
      <c r="C17" s="300" t="s">
        <v>756</v>
      </c>
      <c r="D17" s="298" t="s">
        <v>779</v>
      </c>
      <c r="E17" s="284">
        <v>0</v>
      </c>
      <c r="F17" s="227">
        <v>152</v>
      </c>
      <c r="G17" s="284">
        <v>-68.682000000000002</v>
      </c>
      <c r="H17" s="284">
        <v>-43.317999999999998</v>
      </c>
      <c r="I17" s="284">
        <v>-20</v>
      </c>
      <c r="J17" s="227">
        <v>-19.8</v>
      </c>
      <c r="K17" s="258" t="s">
        <v>684</v>
      </c>
      <c r="L17" s="39" t="s">
        <v>684</v>
      </c>
      <c r="M17" s="39" t="s">
        <v>684</v>
      </c>
    </row>
    <row r="18" spans="3:13" ht="13.5" customHeight="1" x14ac:dyDescent="0.25">
      <c r="C18" s="302" t="s">
        <v>754</v>
      </c>
      <c r="D18" s="298" t="s">
        <v>777</v>
      </c>
      <c r="E18" s="284">
        <v>0</v>
      </c>
      <c r="F18" s="227">
        <v>0</v>
      </c>
      <c r="G18" s="284">
        <v>37.5</v>
      </c>
      <c r="H18" s="284">
        <v>12.5</v>
      </c>
      <c r="I18" s="284">
        <v>0</v>
      </c>
      <c r="J18" s="227">
        <v>0</v>
      </c>
      <c r="K18" s="258" t="s">
        <v>684</v>
      </c>
      <c r="L18" s="39" t="s">
        <v>684</v>
      </c>
      <c r="M18" s="39" t="s">
        <v>684</v>
      </c>
    </row>
    <row r="19" spans="3:13" ht="13.5" customHeight="1" x14ac:dyDescent="0.25">
      <c r="C19" s="300" t="s">
        <v>755</v>
      </c>
      <c r="D19" s="298" t="s">
        <v>778</v>
      </c>
      <c r="E19" s="284">
        <v>0</v>
      </c>
      <c r="F19" s="227">
        <v>0</v>
      </c>
      <c r="G19" s="284">
        <v>33</v>
      </c>
      <c r="H19" s="284">
        <v>0</v>
      </c>
      <c r="I19" s="284">
        <v>0</v>
      </c>
      <c r="J19" s="227">
        <v>0</v>
      </c>
      <c r="K19" s="258" t="s">
        <v>684</v>
      </c>
      <c r="L19" s="39" t="s">
        <v>684</v>
      </c>
      <c r="M19" s="39" t="s">
        <v>684</v>
      </c>
    </row>
    <row r="20" spans="3:13" ht="13.5" customHeight="1" x14ac:dyDescent="0.25">
      <c r="C20" s="300" t="s">
        <v>489</v>
      </c>
      <c r="D20" s="298" t="s">
        <v>780</v>
      </c>
      <c r="E20" s="284">
        <v>0</v>
      </c>
      <c r="F20" s="227">
        <v>0</v>
      </c>
      <c r="G20" s="284">
        <v>0</v>
      </c>
      <c r="H20" s="284">
        <v>-14.967000000000001</v>
      </c>
      <c r="I20" s="284">
        <v>0</v>
      </c>
      <c r="J20" s="227">
        <v>0</v>
      </c>
      <c r="K20" s="258" t="s">
        <v>684</v>
      </c>
      <c r="L20" s="39" t="s">
        <v>684</v>
      </c>
      <c r="M20" s="39" t="s">
        <v>684</v>
      </c>
    </row>
    <row r="21" spans="3:13" ht="13.5" customHeight="1" x14ac:dyDescent="0.25">
      <c r="C21" s="300" t="s">
        <v>757</v>
      </c>
      <c r="D21" s="298" t="s">
        <v>781</v>
      </c>
      <c r="E21" s="284">
        <v>0</v>
      </c>
      <c r="F21" s="227">
        <v>0</v>
      </c>
      <c r="G21" s="284">
        <v>320.25414999999998</v>
      </c>
      <c r="H21" s="284">
        <v>-51.146180000000015</v>
      </c>
      <c r="I21" s="284">
        <v>-40.873809999999963</v>
      </c>
      <c r="J21" s="227">
        <v>-45.970889999999997</v>
      </c>
      <c r="K21" s="258" t="s">
        <v>684</v>
      </c>
      <c r="L21" s="39" t="s">
        <v>684</v>
      </c>
      <c r="M21" s="39" t="s">
        <v>684</v>
      </c>
    </row>
    <row r="22" spans="3:13" ht="13.5" customHeight="1" x14ac:dyDescent="0.25">
      <c r="C22" s="300" t="s">
        <v>758</v>
      </c>
      <c r="D22" s="298" t="s">
        <v>782</v>
      </c>
      <c r="E22" s="284">
        <v>0</v>
      </c>
      <c r="F22" s="227">
        <v>-149.25299999999999</v>
      </c>
      <c r="G22" s="284">
        <v>26.96</v>
      </c>
      <c r="H22" s="284">
        <v>0</v>
      </c>
      <c r="I22" s="284">
        <v>0</v>
      </c>
      <c r="J22" s="227">
        <v>0</v>
      </c>
      <c r="K22" s="258" t="s">
        <v>684</v>
      </c>
      <c r="L22" s="39" t="s">
        <v>684</v>
      </c>
      <c r="M22" s="39" t="s">
        <v>684</v>
      </c>
    </row>
    <row r="23" spans="3:13" ht="13.5" customHeight="1" x14ac:dyDescent="0.25">
      <c r="C23" s="300" t="s">
        <v>759</v>
      </c>
      <c r="D23" s="298" t="s">
        <v>783</v>
      </c>
      <c r="E23" s="284">
        <v>0</v>
      </c>
      <c r="F23" s="227">
        <v>0</v>
      </c>
      <c r="G23" s="284">
        <v>0</v>
      </c>
      <c r="H23" s="284">
        <v>10.0453630625206</v>
      </c>
      <c r="I23" s="284">
        <v>0</v>
      </c>
      <c r="J23" s="227">
        <v>0</v>
      </c>
      <c r="K23" s="258" t="s">
        <v>684</v>
      </c>
      <c r="L23" s="39" t="s">
        <v>684</v>
      </c>
      <c r="M23" s="39" t="s">
        <v>684</v>
      </c>
    </row>
    <row r="24" spans="3:13" ht="13.5" customHeight="1" x14ac:dyDescent="0.25">
      <c r="C24" s="300" t="s">
        <v>760</v>
      </c>
      <c r="D24" s="298" t="s">
        <v>784</v>
      </c>
      <c r="E24" s="284">
        <v>0</v>
      </c>
      <c r="F24" s="227">
        <v>0</v>
      </c>
      <c r="G24" s="284">
        <v>117.908</v>
      </c>
      <c r="H24" s="284">
        <v>0</v>
      </c>
      <c r="I24" s="284">
        <v>0</v>
      </c>
      <c r="J24" s="227">
        <v>0</v>
      </c>
      <c r="K24" s="258" t="s">
        <v>684</v>
      </c>
      <c r="L24" s="39" t="s">
        <v>684</v>
      </c>
      <c r="M24" s="39" t="s">
        <v>684</v>
      </c>
    </row>
    <row r="25" spans="3:13" ht="13.5" customHeight="1" x14ac:dyDescent="0.25">
      <c r="C25" s="300" t="s">
        <v>761</v>
      </c>
      <c r="D25" s="298" t="s">
        <v>785</v>
      </c>
      <c r="E25" s="284">
        <v>75.720800000000011</v>
      </c>
      <c r="F25" s="227">
        <v>0</v>
      </c>
      <c r="G25" s="284">
        <v>82.930799999999991</v>
      </c>
      <c r="H25" s="284">
        <v>70.035600000000002</v>
      </c>
      <c r="I25" s="284">
        <v>0</v>
      </c>
      <c r="J25" s="227">
        <v>0</v>
      </c>
      <c r="K25" s="258" t="s">
        <v>684</v>
      </c>
      <c r="L25" s="39" t="s">
        <v>684</v>
      </c>
      <c r="M25" s="39" t="s">
        <v>684</v>
      </c>
    </row>
    <row r="26" spans="3:13" ht="13.5" customHeight="1" x14ac:dyDescent="0.25">
      <c r="C26" s="300" t="s">
        <v>763</v>
      </c>
      <c r="D26" s="298" t="s">
        <v>787</v>
      </c>
      <c r="E26" s="284">
        <v>0</v>
      </c>
      <c r="F26" s="227">
        <v>0</v>
      </c>
      <c r="G26" s="284">
        <v>48.5</v>
      </c>
      <c r="H26" s="284">
        <v>0</v>
      </c>
      <c r="I26" s="284">
        <v>0</v>
      </c>
      <c r="J26" s="227">
        <v>0</v>
      </c>
      <c r="K26" s="258" t="s">
        <v>684</v>
      </c>
      <c r="L26" s="39" t="s">
        <v>684</v>
      </c>
      <c r="M26" s="39" t="s">
        <v>684</v>
      </c>
    </row>
    <row r="27" spans="3:13" ht="13.5" customHeight="1" x14ac:dyDescent="0.25">
      <c r="C27" s="300" t="s">
        <v>764</v>
      </c>
      <c r="D27" s="298" t="s">
        <v>788</v>
      </c>
      <c r="E27" s="284">
        <v>0</v>
      </c>
      <c r="F27" s="227">
        <v>39.877200000000002</v>
      </c>
      <c r="G27" s="284">
        <v>50.137199999999993</v>
      </c>
      <c r="H27" s="284">
        <v>0</v>
      </c>
      <c r="I27" s="284">
        <v>0</v>
      </c>
      <c r="J27" s="227">
        <v>0</v>
      </c>
      <c r="K27" s="258" t="s">
        <v>684</v>
      </c>
      <c r="L27" s="39" t="s">
        <v>684</v>
      </c>
      <c r="M27" s="39" t="s">
        <v>684</v>
      </c>
    </row>
    <row r="28" spans="3:13" ht="13.5" customHeight="1" x14ac:dyDescent="0.25">
      <c r="C28" s="262" t="s">
        <v>765</v>
      </c>
      <c r="D28" s="298" t="s">
        <v>1062</v>
      </c>
      <c r="E28" s="284">
        <v>0</v>
      </c>
      <c r="F28" s="227">
        <v>0</v>
      </c>
      <c r="G28" s="284">
        <v>350.40339353164302</v>
      </c>
      <c r="H28" s="284">
        <v>0</v>
      </c>
      <c r="I28" s="284">
        <v>0</v>
      </c>
      <c r="J28" s="227">
        <v>0</v>
      </c>
      <c r="K28" s="258"/>
      <c r="L28" s="39" t="s">
        <v>684</v>
      </c>
      <c r="M28" s="39" t="s">
        <v>684</v>
      </c>
    </row>
    <row r="29" spans="3:13" ht="13.5" customHeight="1" x14ac:dyDescent="0.25">
      <c r="C29" s="301" t="s">
        <v>766</v>
      </c>
      <c r="D29" s="298" t="s">
        <v>789</v>
      </c>
      <c r="E29" s="284">
        <v>0</v>
      </c>
      <c r="F29" s="227">
        <v>0</v>
      </c>
      <c r="G29" s="284">
        <v>3.2804384176116437</v>
      </c>
      <c r="H29" s="284">
        <v>87.117289130743544</v>
      </c>
      <c r="I29" s="284">
        <v>0</v>
      </c>
      <c r="J29" s="227">
        <v>0</v>
      </c>
      <c r="K29" s="258" t="s">
        <v>684</v>
      </c>
      <c r="L29" s="39" t="s">
        <v>684</v>
      </c>
      <c r="M29" s="39" t="s">
        <v>684</v>
      </c>
    </row>
    <row r="30" spans="3:13" ht="13.5" customHeight="1" x14ac:dyDescent="0.25">
      <c r="C30" s="262" t="s">
        <v>767</v>
      </c>
      <c r="D30" s="298" t="s">
        <v>790</v>
      </c>
      <c r="E30" s="284">
        <v>4.2569999999999997</v>
      </c>
      <c r="F30" s="227">
        <v>34.25</v>
      </c>
      <c r="G30" s="284">
        <v>114.62100000000001</v>
      </c>
      <c r="H30" s="284">
        <v>0</v>
      </c>
      <c r="I30" s="284">
        <v>0</v>
      </c>
      <c r="J30" s="227">
        <v>0</v>
      </c>
      <c r="K30" s="258" t="s">
        <v>684</v>
      </c>
      <c r="L30" s="39" t="s">
        <v>684</v>
      </c>
      <c r="M30" s="39" t="s">
        <v>684</v>
      </c>
    </row>
    <row r="31" spans="3:13" ht="13.5" customHeight="1" x14ac:dyDescent="0.25">
      <c r="C31" s="300" t="s">
        <v>768</v>
      </c>
      <c r="D31" s="298" t="s">
        <v>791</v>
      </c>
      <c r="E31" s="284">
        <v>0</v>
      </c>
      <c r="F31" s="227">
        <v>36.463000000000001</v>
      </c>
      <c r="G31" s="284">
        <v>40.074852362716044</v>
      </c>
      <c r="H31" s="284">
        <v>0</v>
      </c>
      <c r="I31" s="284">
        <v>0</v>
      </c>
      <c r="J31" s="227">
        <v>0</v>
      </c>
      <c r="K31" s="7" t="s">
        <v>684</v>
      </c>
      <c r="L31" s="39" t="s">
        <v>684</v>
      </c>
      <c r="M31" s="39" t="s">
        <v>684</v>
      </c>
    </row>
    <row r="32" spans="3:13" s="243" customFormat="1" ht="13.5" customHeight="1" x14ac:dyDescent="0.25">
      <c r="C32" s="300" t="s">
        <v>769</v>
      </c>
      <c r="D32" s="298" t="s">
        <v>792</v>
      </c>
      <c r="E32" s="284">
        <v>0</v>
      </c>
      <c r="F32" s="227">
        <v>-24.477704999999997</v>
      </c>
      <c r="G32" s="284">
        <v>-10.799657999999997</v>
      </c>
      <c r="H32" s="284">
        <v>35.277362999999994</v>
      </c>
      <c r="I32" s="284">
        <v>0</v>
      </c>
      <c r="J32" s="227">
        <v>0</v>
      </c>
      <c r="K32" s="243" t="s">
        <v>684</v>
      </c>
      <c r="L32" s="243" t="s">
        <v>684</v>
      </c>
      <c r="M32" s="243" t="s">
        <v>684</v>
      </c>
    </row>
    <row r="33" spans="3:13" ht="13.5" customHeight="1" thickBot="1" x14ac:dyDescent="0.3">
      <c r="C33" s="300" t="s">
        <v>770</v>
      </c>
      <c r="D33" s="298" t="s">
        <v>793</v>
      </c>
      <c r="E33" s="284">
        <v>-90.240464285714268</v>
      </c>
      <c r="F33" s="227">
        <v>0</v>
      </c>
      <c r="G33" s="284">
        <v>371.34554651361134</v>
      </c>
      <c r="H33" s="284">
        <v>0</v>
      </c>
      <c r="I33" s="284">
        <v>0</v>
      </c>
      <c r="J33" s="227">
        <v>0</v>
      </c>
      <c r="K33" s="39" t="s">
        <v>684</v>
      </c>
      <c r="L33" s="39" t="s">
        <v>684</v>
      </c>
      <c r="M33" s="39" t="s">
        <v>684</v>
      </c>
    </row>
    <row r="34" spans="3:13" ht="11.25" customHeight="1" thickBot="1" x14ac:dyDescent="0.3">
      <c r="C34" s="193" t="s">
        <v>8</v>
      </c>
      <c r="D34" s="193" t="s">
        <v>64</v>
      </c>
      <c r="E34" s="425">
        <f>SUM(E6:E33)</f>
        <v>414.85745869428575</v>
      </c>
      <c r="F34" s="425">
        <f t="shared" ref="F34:J34" si="0">SUM(F6:F33)</f>
        <v>35.684545574519746</v>
      </c>
      <c r="G34" s="545">
        <f t="shared" si="0"/>
        <v>1215.5109655225156</v>
      </c>
      <c r="H34" s="545">
        <f t="shared" si="0"/>
        <v>-38.386554806735859</v>
      </c>
      <c r="I34" s="545">
        <f t="shared" si="0"/>
        <v>-77.411309999999958</v>
      </c>
      <c r="J34" s="425">
        <f t="shared" si="0"/>
        <v>-65.770889999999994</v>
      </c>
    </row>
  </sheetData>
  <mergeCells count="1">
    <mergeCell ref="E4:J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árok28"/>
  <dimension ref="B3:N52"/>
  <sheetViews>
    <sheetView showGridLines="0" zoomScaleNormal="100" zoomScaleSheetLayoutView="90" workbookViewId="0">
      <selection activeCell="A22" sqref="A22"/>
    </sheetView>
  </sheetViews>
  <sheetFormatPr defaultColWidth="9.28515625" defaultRowHeight="13.5" x14ac:dyDescent="0.25"/>
  <cols>
    <col min="1" max="1" width="9.28515625" style="6"/>
    <col min="2" max="2" width="12.42578125" style="6" customWidth="1"/>
    <col min="3" max="3" width="3.42578125" style="6" customWidth="1"/>
    <col min="4" max="5" width="63.5703125" style="6" customWidth="1"/>
    <col min="6" max="8" width="9.28515625" style="6"/>
    <col min="9" max="9" width="8.28515625" style="6" customWidth="1"/>
    <col min="10" max="11" width="9.28515625" style="6"/>
    <col min="12" max="12" width="63.42578125" style="6" customWidth="1"/>
    <col min="13" max="16384" width="9.28515625" style="6"/>
  </cols>
  <sheetData>
    <row r="3" spans="2:12" x14ac:dyDescent="0.25">
      <c r="C3" s="174" t="s">
        <v>888</v>
      </c>
      <c r="D3" s="174"/>
      <c r="E3" s="257"/>
      <c r="F3" s="174"/>
      <c r="G3" s="174"/>
      <c r="H3" s="174"/>
      <c r="I3" s="174"/>
      <c r="J3" s="174"/>
      <c r="K3" s="174"/>
    </row>
    <row r="4" spans="2:12" ht="14.25" thickBot="1" x14ac:dyDescent="0.3">
      <c r="C4" s="174" t="s">
        <v>972</v>
      </c>
      <c r="D4" s="257"/>
      <c r="E4" s="257"/>
      <c r="F4" s="257"/>
      <c r="G4" s="257"/>
      <c r="H4" s="257"/>
      <c r="I4" s="257"/>
      <c r="J4" s="257"/>
      <c r="K4" s="257"/>
      <c r="L4" s="257"/>
    </row>
    <row r="5" spans="2:12" s="31" customFormat="1" ht="14.25" thickBot="1" x14ac:dyDescent="0.3">
      <c r="C5" s="34"/>
      <c r="D5" s="285" t="s">
        <v>364</v>
      </c>
      <c r="E5" s="285" t="s">
        <v>1061</v>
      </c>
      <c r="F5" s="286">
        <v>2022</v>
      </c>
      <c r="G5" s="286">
        <v>2023</v>
      </c>
      <c r="H5" s="286">
        <v>2024</v>
      </c>
      <c r="I5" s="286">
        <v>2025</v>
      </c>
      <c r="J5" s="286">
        <v>2026</v>
      </c>
      <c r="K5" s="286">
        <v>2027</v>
      </c>
    </row>
    <row r="6" spans="2:12" s="31" customFormat="1" x14ac:dyDescent="0.25">
      <c r="C6" s="34"/>
      <c r="D6" s="224" t="s">
        <v>493</v>
      </c>
      <c r="E6" s="45" t="s">
        <v>683</v>
      </c>
      <c r="F6" s="420">
        <v>2.0157474774726936</v>
      </c>
      <c r="G6" s="420">
        <v>15.716342059099361</v>
      </c>
      <c r="H6" s="420">
        <v>-17.904241662001468</v>
      </c>
      <c r="I6" s="420">
        <v>0</v>
      </c>
      <c r="J6" s="420">
        <v>0</v>
      </c>
      <c r="K6" s="420">
        <v>0</v>
      </c>
    </row>
    <row r="7" spans="2:12" ht="15" customHeight="1" x14ac:dyDescent="0.25">
      <c r="C7" s="34"/>
      <c r="D7" s="224" t="s">
        <v>685</v>
      </c>
      <c r="E7" s="45" t="s">
        <v>477</v>
      </c>
      <c r="F7" s="420">
        <v>-2291.2255549779184</v>
      </c>
      <c r="G7" s="420">
        <v>-605.1790000000002</v>
      </c>
      <c r="H7" s="420">
        <v>-91</v>
      </c>
      <c r="I7" s="420">
        <v>0</v>
      </c>
      <c r="J7" s="420">
        <v>0</v>
      </c>
      <c r="K7" s="420">
        <v>0</v>
      </c>
    </row>
    <row r="8" spans="2:12" x14ac:dyDescent="0.25">
      <c r="C8" s="34"/>
      <c r="D8" s="224" t="s">
        <v>494</v>
      </c>
      <c r="E8" s="45" t="s">
        <v>476</v>
      </c>
      <c r="F8" s="420">
        <v>30.967231461456407</v>
      </c>
      <c r="G8" s="420">
        <v>-47.989261487994369</v>
      </c>
      <c r="H8" s="420">
        <v>1.210568927535931</v>
      </c>
      <c r="I8" s="420">
        <v>-7.3113965995879653</v>
      </c>
      <c r="J8" s="420">
        <v>-14.237726711412179</v>
      </c>
      <c r="K8" s="420">
        <v>0</v>
      </c>
    </row>
    <row r="9" spans="2:12" x14ac:dyDescent="0.25">
      <c r="D9" s="224" t="s">
        <v>686</v>
      </c>
      <c r="E9" s="45" t="s">
        <v>687</v>
      </c>
      <c r="F9" s="420">
        <v>0</v>
      </c>
      <c r="G9" s="420">
        <v>24.832913999999995</v>
      </c>
      <c r="H9" s="420">
        <v>33.545465</v>
      </c>
      <c r="I9" s="420">
        <v>0</v>
      </c>
      <c r="J9" s="420">
        <v>0</v>
      </c>
      <c r="K9" s="420">
        <v>0</v>
      </c>
    </row>
    <row r="10" spans="2:12" x14ac:dyDescent="0.25">
      <c r="D10" s="224" t="s">
        <v>688</v>
      </c>
      <c r="E10" s="45" t="s">
        <v>475</v>
      </c>
      <c r="F10" s="420">
        <v>-10</v>
      </c>
      <c r="G10" s="420">
        <v>0</v>
      </c>
      <c r="H10" s="420">
        <v>-10</v>
      </c>
      <c r="I10" s="420">
        <v>0</v>
      </c>
      <c r="J10" s="420">
        <v>0</v>
      </c>
      <c r="K10" s="420">
        <v>0</v>
      </c>
    </row>
    <row r="11" spans="2:12" x14ac:dyDescent="0.25">
      <c r="D11" s="224" t="s">
        <v>495</v>
      </c>
      <c r="E11" s="299" t="s">
        <v>479</v>
      </c>
      <c r="F11" s="420">
        <v>23.528961999999979</v>
      </c>
      <c r="G11" s="420">
        <v>-124.55287599999997</v>
      </c>
      <c r="H11" s="420">
        <v>561.14523999999994</v>
      </c>
      <c r="I11" s="420">
        <v>731.08791300000007</v>
      </c>
      <c r="J11" s="420">
        <v>-1003.3667780000001</v>
      </c>
      <c r="K11" s="420">
        <v>155.25567000000001</v>
      </c>
    </row>
    <row r="12" spans="2:12" x14ac:dyDescent="0.25">
      <c r="D12" s="224" t="s">
        <v>689</v>
      </c>
      <c r="E12" s="45" t="s">
        <v>690</v>
      </c>
      <c r="F12" s="420">
        <v>0</v>
      </c>
      <c r="G12" s="420">
        <v>0</v>
      </c>
      <c r="H12" s="420">
        <v>0</v>
      </c>
      <c r="I12" s="420">
        <v>279.2</v>
      </c>
      <c r="J12" s="420">
        <v>0</v>
      </c>
      <c r="K12" s="420">
        <v>0</v>
      </c>
    </row>
    <row r="13" spans="2:12" x14ac:dyDescent="0.25">
      <c r="D13" s="224" t="s">
        <v>691</v>
      </c>
      <c r="E13" s="45" t="s">
        <v>478</v>
      </c>
      <c r="F13" s="420">
        <v>22.367891250000003</v>
      </c>
      <c r="G13" s="420">
        <v>-20.267081040000004</v>
      </c>
      <c r="H13" s="420">
        <v>0</v>
      </c>
      <c r="I13" s="420">
        <v>0</v>
      </c>
      <c r="J13" s="420">
        <v>0</v>
      </c>
      <c r="K13" s="420">
        <v>0</v>
      </c>
    </row>
    <row r="14" spans="2:12" x14ac:dyDescent="0.25">
      <c r="D14" s="224" t="s">
        <v>501</v>
      </c>
      <c r="E14" s="45" t="s">
        <v>692</v>
      </c>
      <c r="F14" s="420">
        <v>58</v>
      </c>
      <c r="G14" s="420">
        <v>46.599999999999994</v>
      </c>
      <c r="H14" s="420">
        <v>137.4</v>
      </c>
      <c r="I14" s="420">
        <v>-63</v>
      </c>
      <c r="J14" s="420">
        <v>-64</v>
      </c>
      <c r="K14" s="420">
        <v>0</v>
      </c>
    </row>
    <row r="15" spans="2:12" x14ac:dyDescent="0.25">
      <c r="D15" s="224" t="s">
        <v>693</v>
      </c>
      <c r="E15" s="45" t="s">
        <v>480</v>
      </c>
      <c r="F15" s="420">
        <v>-107.08700000000002</v>
      </c>
      <c r="G15" s="420">
        <v>215.321</v>
      </c>
      <c r="H15" s="420">
        <v>-81.927999000000028</v>
      </c>
      <c r="I15" s="420">
        <v>-26.306000999999998</v>
      </c>
      <c r="J15" s="420">
        <v>0</v>
      </c>
      <c r="K15" s="420">
        <v>0</v>
      </c>
    </row>
    <row r="16" spans="2:12" x14ac:dyDescent="0.25">
      <c r="B16" s="31"/>
      <c r="D16" s="249" t="s">
        <v>694</v>
      </c>
      <c r="E16" s="45" t="s">
        <v>695</v>
      </c>
      <c r="F16" s="420">
        <v>112.289402</v>
      </c>
      <c r="G16" s="420">
        <v>-112.289402</v>
      </c>
      <c r="H16" s="420">
        <v>0</v>
      </c>
      <c r="I16" s="420">
        <v>0</v>
      </c>
      <c r="J16" s="420">
        <v>0</v>
      </c>
      <c r="K16" s="420">
        <v>0</v>
      </c>
    </row>
    <row r="17" spans="4:14" x14ac:dyDescent="0.25">
      <c r="D17" s="249" t="s">
        <v>696</v>
      </c>
      <c r="E17" s="45" t="s">
        <v>482</v>
      </c>
      <c r="F17" s="420">
        <v>29.438189999999999</v>
      </c>
      <c r="G17" s="420">
        <v>-29.438189999999999</v>
      </c>
      <c r="H17" s="420">
        <v>0</v>
      </c>
      <c r="I17" s="420">
        <v>0</v>
      </c>
      <c r="J17" s="420">
        <v>0</v>
      </c>
      <c r="K17" s="420">
        <v>0</v>
      </c>
    </row>
    <row r="18" spans="4:14" x14ac:dyDescent="0.25">
      <c r="D18" s="224" t="s">
        <v>697</v>
      </c>
      <c r="E18" s="45" t="s">
        <v>698</v>
      </c>
      <c r="F18" s="420">
        <v>0</v>
      </c>
      <c r="G18" s="420">
        <v>24.3</v>
      </c>
      <c r="H18" s="420">
        <v>-14.8</v>
      </c>
      <c r="I18" s="420">
        <v>0</v>
      </c>
      <c r="J18" s="420">
        <v>0</v>
      </c>
      <c r="K18" s="420">
        <v>0</v>
      </c>
    </row>
    <row r="19" spans="4:14" x14ac:dyDescent="0.25">
      <c r="D19" s="224" t="s">
        <v>699</v>
      </c>
      <c r="E19" s="45" t="s">
        <v>700</v>
      </c>
      <c r="F19" s="420">
        <v>0</v>
      </c>
      <c r="G19" s="420">
        <v>65.048207000000005</v>
      </c>
      <c r="H19" s="420">
        <v>5.0599710000000151</v>
      </c>
      <c r="I19" s="420">
        <v>0</v>
      </c>
      <c r="J19" s="420">
        <v>0</v>
      </c>
      <c r="K19" s="420">
        <v>0</v>
      </c>
    </row>
    <row r="20" spans="4:14" x14ac:dyDescent="0.25">
      <c r="D20" s="224" t="s">
        <v>701</v>
      </c>
      <c r="E20" s="45" t="s">
        <v>702</v>
      </c>
      <c r="F20" s="420">
        <v>10.90324</v>
      </c>
      <c r="G20" s="420">
        <v>14.253782000000001</v>
      </c>
      <c r="H20" s="420">
        <v>0</v>
      </c>
      <c r="I20" s="420">
        <v>0</v>
      </c>
      <c r="J20" s="420">
        <v>0</v>
      </c>
      <c r="K20" s="420">
        <v>0</v>
      </c>
    </row>
    <row r="21" spans="4:14" x14ac:dyDescent="0.25">
      <c r="D21" s="224" t="s">
        <v>942</v>
      </c>
      <c r="E21" s="45" t="s">
        <v>943</v>
      </c>
      <c r="F21" s="420">
        <v>0</v>
      </c>
      <c r="G21" s="420">
        <v>33.649170145872723</v>
      </c>
      <c r="H21" s="420">
        <v>234.50046952479059</v>
      </c>
      <c r="I21" s="420">
        <v>0</v>
      </c>
      <c r="J21" s="420">
        <v>-318.7443032848127</v>
      </c>
      <c r="K21" s="420">
        <v>0</v>
      </c>
      <c r="L21" s="6" t="s">
        <v>684</v>
      </c>
      <c r="M21" s="6" t="s">
        <v>684</v>
      </c>
      <c r="N21" s="6" t="s">
        <v>684</v>
      </c>
    </row>
    <row r="22" spans="4:14" x14ac:dyDescent="0.25">
      <c r="D22" s="224" t="s">
        <v>944</v>
      </c>
      <c r="E22" s="45" t="s">
        <v>945</v>
      </c>
      <c r="F22" s="420">
        <v>0</v>
      </c>
      <c r="G22" s="420">
        <v>286.06799999999998</v>
      </c>
      <c r="H22" s="420">
        <v>0</v>
      </c>
      <c r="I22" s="420">
        <v>0</v>
      </c>
      <c r="J22" s="420">
        <v>0</v>
      </c>
      <c r="K22" s="420">
        <v>0</v>
      </c>
      <c r="L22" s="6" t="s">
        <v>684</v>
      </c>
      <c r="M22" s="6" t="s">
        <v>684</v>
      </c>
      <c r="N22" s="6" t="s">
        <v>684</v>
      </c>
    </row>
    <row r="23" spans="4:14" x14ac:dyDescent="0.25">
      <c r="D23" s="224" t="s">
        <v>497</v>
      </c>
      <c r="E23" s="45" t="s">
        <v>483</v>
      </c>
      <c r="F23" s="420">
        <v>208</v>
      </c>
      <c r="G23" s="420">
        <v>-208</v>
      </c>
      <c r="H23" s="420">
        <v>0</v>
      </c>
      <c r="I23" s="420">
        <v>0</v>
      </c>
      <c r="J23" s="420">
        <v>0</v>
      </c>
      <c r="K23" s="420">
        <v>0</v>
      </c>
    </row>
    <row r="24" spans="4:14" x14ac:dyDescent="0.25">
      <c r="D24" s="224" t="s">
        <v>703</v>
      </c>
      <c r="E24" s="45" t="s">
        <v>704</v>
      </c>
      <c r="F24" s="420">
        <v>0</v>
      </c>
      <c r="G24" s="420">
        <v>20.3295165</v>
      </c>
      <c r="H24" s="420">
        <v>15.714530499999999</v>
      </c>
      <c r="I24" s="420">
        <v>-0.40334800000000115</v>
      </c>
      <c r="J24" s="420">
        <v>0</v>
      </c>
      <c r="K24" s="420">
        <v>0</v>
      </c>
    </row>
    <row r="25" spans="4:14" x14ac:dyDescent="0.25">
      <c r="D25" s="224" t="s">
        <v>705</v>
      </c>
      <c r="E25" s="45" t="s">
        <v>481</v>
      </c>
      <c r="F25" s="420">
        <v>23.744679999999999</v>
      </c>
      <c r="G25" s="420">
        <v>226.61333500000001</v>
      </c>
      <c r="H25" s="420">
        <v>0</v>
      </c>
      <c r="I25" s="420">
        <v>0</v>
      </c>
      <c r="J25" s="420">
        <v>0</v>
      </c>
      <c r="K25" s="420">
        <v>0</v>
      </c>
    </row>
    <row r="26" spans="4:14" x14ac:dyDescent="0.25">
      <c r="D26" s="224" t="s">
        <v>496</v>
      </c>
      <c r="E26" s="45" t="s">
        <v>706</v>
      </c>
      <c r="F26" s="420">
        <v>0</v>
      </c>
      <c r="G26" s="420">
        <v>549.70299999999997</v>
      </c>
      <c r="H26" s="420">
        <v>0</v>
      </c>
      <c r="I26" s="420">
        <v>-241.11300000000006</v>
      </c>
      <c r="J26" s="420">
        <v>0</v>
      </c>
      <c r="K26" s="420">
        <v>0</v>
      </c>
    </row>
    <row r="27" spans="4:14" x14ac:dyDescent="0.25">
      <c r="D27" s="224" t="s">
        <v>707</v>
      </c>
      <c r="E27" s="45" t="s">
        <v>484</v>
      </c>
      <c r="F27" s="420">
        <v>127.30000000000001</v>
      </c>
      <c r="G27" s="420">
        <v>2051.5999999999995</v>
      </c>
      <c r="H27" s="420">
        <v>-1378.8999999999996</v>
      </c>
      <c r="I27" s="420">
        <v>-800</v>
      </c>
      <c r="J27" s="420">
        <v>0</v>
      </c>
      <c r="K27" s="420">
        <v>0</v>
      </c>
    </row>
    <row r="28" spans="4:14" x14ac:dyDescent="0.25">
      <c r="D28" s="224" t="s">
        <v>498</v>
      </c>
      <c r="E28" s="45" t="s">
        <v>708</v>
      </c>
      <c r="F28" s="420">
        <v>25.4</v>
      </c>
      <c r="G28" s="420">
        <v>397.69661200000002</v>
      </c>
      <c r="H28" s="420">
        <v>-25.400000000000006</v>
      </c>
      <c r="I28" s="420">
        <v>0</v>
      </c>
      <c r="J28" s="420">
        <v>0</v>
      </c>
      <c r="K28" s="420">
        <v>0</v>
      </c>
    </row>
    <row r="29" spans="4:14" x14ac:dyDescent="0.25">
      <c r="D29" s="224" t="s">
        <v>709</v>
      </c>
      <c r="E29" s="45" t="s">
        <v>485</v>
      </c>
      <c r="F29" s="420">
        <v>0</v>
      </c>
      <c r="G29" s="420">
        <v>44.109949</v>
      </c>
      <c r="H29" s="420">
        <v>-44.109949</v>
      </c>
      <c r="I29" s="420">
        <v>0</v>
      </c>
      <c r="J29" s="420">
        <v>0</v>
      </c>
      <c r="K29" s="420">
        <v>0</v>
      </c>
    </row>
    <row r="30" spans="4:14" x14ac:dyDescent="0.25">
      <c r="D30" s="224" t="s">
        <v>710</v>
      </c>
      <c r="E30" s="45" t="s">
        <v>711</v>
      </c>
      <c r="F30" s="420">
        <v>0</v>
      </c>
      <c r="G30" s="420">
        <v>13.524921000000001</v>
      </c>
      <c r="H30" s="420">
        <v>0</v>
      </c>
      <c r="I30" s="420">
        <v>0</v>
      </c>
      <c r="J30" s="420">
        <v>0</v>
      </c>
      <c r="K30" s="420">
        <v>0</v>
      </c>
    </row>
    <row r="31" spans="4:14" x14ac:dyDescent="0.25">
      <c r="D31" s="224" t="s">
        <v>499</v>
      </c>
      <c r="E31" s="45" t="s">
        <v>712</v>
      </c>
      <c r="F31" s="420">
        <v>0</v>
      </c>
      <c r="G31" s="420">
        <v>190</v>
      </c>
      <c r="H31" s="420">
        <v>0</v>
      </c>
      <c r="I31" s="420">
        <v>0</v>
      </c>
      <c r="J31" s="420">
        <v>0</v>
      </c>
      <c r="K31" s="420">
        <v>0</v>
      </c>
    </row>
    <row r="32" spans="4:14" x14ac:dyDescent="0.25">
      <c r="D32" s="224" t="s">
        <v>500</v>
      </c>
      <c r="E32" s="45" t="s">
        <v>713</v>
      </c>
      <c r="F32" s="420">
        <v>-66</v>
      </c>
      <c r="G32" s="420">
        <v>113.25132499999999</v>
      </c>
      <c r="H32" s="420">
        <v>79.330674999999999</v>
      </c>
      <c r="I32" s="420">
        <v>0</v>
      </c>
      <c r="J32" s="420">
        <v>0</v>
      </c>
      <c r="K32" s="420">
        <v>0</v>
      </c>
    </row>
    <row r="33" spans="4:11" x14ac:dyDescent="0.25">
      <c r="D33" s="224" t="s">
        <v>714</v>
      </c>
      <c r="E33" s="45" t="s">
        <v>715</v>
      </c>
      <c r="F33" s="420">
        <v>0</v>
      </c>
      <c r="G33" s="420">
        <v>523.5658115</v>
      </c>
      <c r="H33" s="420">
        <v>-523.5658115</v>
      </c>
      <c r="I33" s="420">
        <v>0</v>
      </c>
      <c r="J33" s="420">
        <v>0</v>
      </c>
      <c r="K33" s="420">
        <v>0</v>
      </c>
    </row>
    <row r="34" spans="4:11" x14ac:dyDescent="0.25">
      <c r="D34" s="224" t="s">
        <v>716</v>
      </c>
      <c r="E34" s="45" t="s">
        <v>717</v>
      </c>
      <c r="F34" s="420">
        <v>0</v>
      </c>
      <c r="G34" s="420">
        <v>13</v>
      </c>
      <c r="H34" s="420">
        <v>0</v>
      </c>
      <c r="I34" s="420">
        <v>0</v>
      </c>
      <c r="J34" s="420">
        <v>0</v>
      </c>
      <c r="K34" s="420">
        <v>0</v>
      </c>
    </row>
    <row r="35" spans="4:11" x14ac:dyDescent="0.25">
      <c r="D35" s="224" t="s">
        <v>718</v>
      </c>
      <c r="E35" s="45" t="s">
        <v>719</v>
      </c>
      <c r="F35" s="420">
        <v>0</v>
      </c>
      <c r="G35" s="420">
        <v>35.436824999999999</v>
      </c>
      <c r="H35" s="420">
        <v>0</v>
      </c>
      <c r="I35" s="420">
        <v>0</v>
      </c>
      <c r="J35" s="420">
        <v>0</v>
      </c>
      <c r="K35" s="420">
        <v>0</v>
      </c>
    </row>
    <row r="36" spans="4:11" x14ac:dyDescent="0.25">
      <c r="D36" s="224" t="s">
        <v>720</v>
      </c>
      <c r="E36" s="45" t="s">
        <v>721</v>
      </c>
      <c r="F36" s="420">
        <v>0</v>
      </c>
      <c r="G36" s="420">
        <v>0</v>
      </c>
      <c r="H36" s="420">
        <v>115.890959</v>
      </c>
      <c r="I36" s="420">
        <v>115.82560000000001</v>
      </c>
      <c r="J36" s="420">
        <v>49.712326999999981</v>
      </c>
      <c r="K36" s="420">
        <v>0</v>
      </c>
    </row>
    <row r="37" spans="4:11" x14ac:dyDescent="0.25">
      <c r="D37" s="224" t="s">
        <v>722</v>
      </c>
      <c r="E37" s="45" t="s">
        <v>723</v>
      </c>
      <c r="F37" s="420">
        <v>0</v>
      </c>
      <c r="G37" s="420">
        <v>2</v>
      </c>
      <c r="H37" s="420">
        <v>38</v>
      </c>
      <c r="I37" s="420">
        <v>0</v>
      </c>
      <c r="J37" s="420">
        <v>0</v>
      </c>
      <c r="K37" s="420">
        <v>0</v>
      </c>
    </row>
    <row r="38" spans="4:11" x14ac:dyDescent="0.25">
      <c r="D38" s="224" t="s">
        <v>724</v>
      </c>
      <c r="E38" s="45" t="s">
        <v>725</v>
      </c>
      <c r="F38" s="420">
        <v>0</v>
      </c>
      <c r="G38" s="420">
        <v>0</v>
      </c>
      <c r="H38" s="420">
        <v>13.97064</v>
      </c>
      <c r="I38" s="420">
        <v>0</v>
      </c>
      <c r="J38" s="420">
        <v>0</v>
      </c>
      <c r="K38" s="420">
        <v>0</v>
      </c>
    </row>
    <row r="39" spans="4:11" x14ac:dyDescent="0.25">
      <c r="D39" s="224" t="s">
        <v>726</v>
      </c>
      <c r="E39" s="45" t="s">
        <v>727</v>
      </c>
      <c r="F39" s="420">
        <v>0</v>
      </c>
      <c r="G39" s="420">
        <v>9.9756203186749808</v>
      </c>
      <c r="H39" s="420">
        <v>9.8243796813250199</v>
      </c>
      <c r="I39" s="420">
        <v>0</v>
      </c>
      <c r="J39" s="420">
        <v>0</v>
      </c>
      <c r="K39" s="420">
        <v>0</v>
      </c>
    </row>
    <row r="40" spans="4:11" x14ac:dyDescent="0.25">
      <c r="D40" s="224" t="s">
        <v>728</v>
      </c>
      <c r="E40" s="45" t="s">
        <v>729</v>
      </c>
      <c r="F40" s="420">
        <v>0</v>
      </c>
      <c r="G40" s="420">
        <v>4.4968269999999997</v>
      </c>
      <c r="H40" s="420">
        <v>38.866962999999998</v>
      </c>
      <c r="I40" s="420">
        <v>0</v>
      </c>
      <c r="J40" s="420">
        <v>0</v>
      </c>
      <c r="K40" s="420">
        <v>0</v>
      </c>
    </row>
    <row r="41" spans="4:11" x14ac:dyDescent="0.25">
      <c r="D41" s="224" t="s">
        <v>730</v>
      </c>
      <c r="E41" s="45" t="s">
        <v>731</v>
      </c>
      <c r="F41" s="420">
        <v>0</v>
      </c>
      <c r="G41" s="420">
        <v>0</v>
      </c>
      <c r="H41" s="420">
        <v>47.311450000000001</v>
      </c>
      <c r="I41" s="420">
        <v>20.264580000000002</v>
      </c>
      <c r="J41" s="420">
        <v>20.099999999999994</v>
      </c>
      <c r="K41" s="420">
        <v>-20.182289999999995</v>
      </c>
    </row>
    <row r="42" spans="4:11" x14ac:dyDescent="0.25">
      <c r="D42" s="224" t="s">
        <v>732</v>
      </c>
      <c r="E42" s="45" t="s">
        <v>733</v>
      </c>
      <c r="F42" s="420">
        <v>0</v>
      </c>
      <c r="G42" s="420">
        <v>0</v>
      </c>
      <c r="H42" s="420">
        <v>50.2</v>
      </c>
      <c r="I42" s="420">
        <v>130.15080899999998</v>
      </c>
      <c r="J42" s="420">
        <v>133.84854099999998</v>
      </c>
      <c r="K42" s="420">
        <v>44.200649999999996</v>
      </c>
    </row>
    <row r="43" spans="4:11" x14ac:dyDescent="0.25">
      <c r="D43" s="224" t="s">
        <v>734</v>
      </c>
      <c r="E43" s="45" t="s">
        <v>735</v>
      </c>
      <c r="F43" s="420">
        <v>0</v>
      </c>
      <c r="G43" s="420">
        <v>441.49067600000001</v>
      </c>
      <c r="H43" s="420">
        <v>-441.49067600000001</v>
      </c>
      <c r="I43" s="420">
        <v>0</v>
      </c>
      <c r="J43" s="420">
        <v>0</v>
      </c>
      <c r="K43" s="420">
        <v>0</v>
      </c>
    </row>
    <row r="44" spans="4:11" x14ac:dyDescent="0.25">
      <c r="D44" s="224" t="s">
        <v>736</v>
      </c>
      <c r="E44" s="45" t="s">
        <v>737</v>
      </c>
      <c r="F44" s="420">
        <v>0</v>
      </c>
      <c r="G44" s="420">
        <v>0</v>
      </c>
      <c r="H44" s="420">
        <v>515.19037871257819</v>
      </c>
      <c r="I44" s="420">
        <v>0</v>
      </c>
      <c r="J44" s="420">
        <v>0</v>
      </c>
      <c r="K44" s="420">
        <v>0</v>
      </c>
    </row>
    <row r="45" spans="4:11" x14ac:dyDescent="0.25">
      <c r="D45" s="224" t="s">
        <v>738</v>
      </c>
      <c r="E45" s="45" t="s">
        <v>739</v>
      </c>
      <c r="F45" s="420">
        <v>0</v>
      </c>
      <c r="G45" s="420">
        <v>0</v>
      </c>
      <c r="H45" s="420">
        <v>87.596999999999994</v>
      </c>
      <c r="I45" s="420">
        <v>-72.694999999999993</v>
      </c>
      <c r="J45" s="420">
        <v>0</v>
      </c>
      <c r="K45" s="420">
        <v>0</v>
      </c>
    </row>
    <row r="46" spans="4:11" x14ac:dyDescent="0.25">
      <c r="D46" s="224" t="s">
        <v>740</v>
      </c>
      <c r="E46" s="299" t="s">
        <v>741</v>
      </c>
      <c r="F46" s="420">
        <v>0</v>
      </c>
      <c r="G46" s="420">
        <v>0</v>
      </c>
      <c r="H46" s="420">
        <v>-70.921640999999994</v>
      </c>
      <c r="I46" s="420">
        <v>0</v>
      </c>
      <c r="J46" s="420">
        <v>0</v>
      </c>
      <c r="K46" s="420">
        <v>0</v>
      </c>
    </row>
    <row r="47" spans="4:11" x14ac:dyDescent="0.25">
      <c r="D47" s="224" t="s">
        <v>742</v>
      </c>
      <c r="E47" s="299" t="s">
        <v>743</v>
      </c>
      <c r="F47" s="420">
        <v>0</v>
      </c>
      <c r="G47" s="420">
        <v>0</v>
      </c>
      <c r="H47" s="420">
        <v>-55.7</v>
      </c>
      <c r="I47" s="420">
        <v>-193.10000000000002</v>
      </c>
      <c r="J47" s="420">
        <v>-98.399999999999977</v>
      </c>
      <c r="K47" s="420">
        <v>-89.800000000000011</v>
      </c>
    </row>
    <row r="48" spans="4:11" x14ac:dyDescent="0.25">
      <c r="D48" s="249" t="s">
        <v>744</v>
      </c>
      <c r="E48" s="45" t="s">
        <v>745</v>
      </c>
      <c r="F48" s="420">
        <v>0</v>
      </c>
      <c r="G48" s="420">
        <v>0</v>
      </c>
      <c r="H48" s="420">
        <v>-40</v>
      </c>
      <c r="I48" s="420">
        <v>0</v>
      </c>
      <c r="J48" s="420">
        <v>0</v>
      </c>
      <c r="K48" s="420">
        <v>0</v>
      </c>
    </row>
    <row r="49" spans="3:11" s="243" customFormat="1" ht="11.25" customHeight="1" x14ac:dyDescent="0.25">
      <c r="C49" s="242"/>
      <c r="D49" s="224" t="s">
        <v>746</v>
      </c>
      <c r="E49" s="45" t="s">
        <v>747</v>
      </c>
      <c r="F49" s="420">
        <v>0</v>
      </c>
      <c r="G49" s="420">
        <v>0</v>
      </c>
      <c r="H49" s="420">
        <v>100</v>
      </c>
      <c r="I49" s="420">
        <v>0</v>
      </c>
      <c r="J49" s="420">
        <v>0</v>
      </c>
      <c r="K49" s="420">
        <v>0</v>
      </c>
    </row>
    <row r="50" spans="3:11" ht="14.25" thickBot="1" x14ac:dyDescent="0.3">
      <c r="D50" s="421" t="s">
        <v>748</v>
      </c>
      <c r="E50" s="303" t="s">
        <v>749</v>
      </c>
      <c r="F50" s="422">
        <v>0</v>
      </c>
      <c r="G50" s="422">
        <v>0</v>
      </c>
      <c r="H50" s="422">
        <v>262.67021979354001</v>
      </c>
      <c r="I50" s="422">
        <v>0</v>
      </c>
      <c r="J50" s="422">
        <v>0</v>
      </c>
      <c r="K50" s="422">
        <v>0</v>
      </c>
    </row>
    <row r="51" spans="3:11" ht="14.25" thickBot="1" x14ac:dyDescent="0.3">
      <c r="D51" s="423" t="s">
        <v>8</v>
      </c>
      <c r="E51" s="423" t="s">
        <v>64</v>
      </c>
      <c r="F51" s="424">
        <f t="shared" ref="F51:K51" si="0">SUM(F6:F50)</f>
        <v>-1800.3572107889895</v>
      </c>
      <c r="G51" s="424">
        <v>4197</v>
      </c>
      <c r="H51" s="424">
        <f t="shared" si="0"/>
        <v>-448.29140802223151</v>
      </c>
      <c r="I51" s="424">
        <f t="shared" si="0"/>
        <v>-127.39984359958814</v>
      </c>
      <c r="J51" s="424">
        <f t="shared" si="0"/>
        <v>-1295.087939996225</v>
      </c>
      <c r="K51" s="424">
        <f t="shared" si="0"/>
        <v>89.474029999999999</v>
      </c>
    </row>
    <row r="52" spans="3:11" x14ac:dyDescent="0.25">
      <c r="F52" s="400"/>
      <c r="G52" s="400"/>
      <c r="H52" s="400"/>
      <c r="I52" s="400"/>
      <c r="J52" s="400"/>
      <c r="K52" s="400"/>
    </row>
  </sheetData>
  <dataValidations count="1">
    <dataValidation type="textLength" operator="lessThanOrEqual" showInputMessage="1" showErrorMessage="1" errorTitle="Invalid &quot;Title&quot;" error="The value cannot be empty and must have max 100 characters" promptTitle="Mandatory value." prompt=" " sqref="E6:E10 E12:E15 E37:E39 E41:E45" xr:uid="{00000000-0002-0000-2800-000000000000}">
      <formula1>100</formula1>
    </dataValidation>
  </dataValidation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árok34"/>
  <dimension ref="A2:BD19"/>
  <sheetViews>
    <sheetView showGridLines="0" workbookViewId="0">
      <selection activeCell="D14" sqref="D14"/>
    </sheetView>
  </sheetViews>
  <sheetFormatPr defaultColWidth="9.28515625" defaultRowHeight="13.5" x14ac:dyDescent="0.25"/>
  <cols>
    <col min="1" max="1" width="22.42578125" style="6" customWidth="1"/>
    <col min="2" max="16384" width="9.28515625" style="6"/>
  </cols>
  <sheetData>
    <row r="2" spans="1:56" x14ac:dyDescent="0.25">
      <c r="B2" s="6">
        <v>2016</v>
      </c>
      <c r="C2" s="6">
        <v>2017</v>
      </c>
      <c r="D2" s="6">
        <v>2018</v>
      </c>
      <c r="E2" s="6">
        <v>2019</v>
      </c>
      <c r="F2" s="6">
        <v>2020</v>
      </c>
      <c r="G2" s="6">
        <v>2021</v>
      </c>
      <c r="H2" s="6">
        <v>2022</v>
      </c>
      <c r="I2" s="6">
        <v>2023</v>
      </c>
      <c r="J2" s="6">
        <v>2024</v>
      </c>
      <c r="K2" s="6">
        <v>2025</v>
      </c>
      <c r="L2" s="6">
        <v>2026</v>
      </c>
      <c r="M2" s="6">
        <v>2027</v>
      </c>
      <c r="N2" s="6">
        <v>2028</v>
      </c>
      <c r="O2" s="6">
        <v>2029</v>
      </c>
      <c r="P2" s="6">
        <v>2030</v>
      </c>
      <c r="Q2" s="6">
        <v>2031</v>
      </c>
      <c r="R2" s="6">
        <v>2032</v>
      </c>
      <c r="S2" s="6">
        <v>2033</v>
      </c>
      <c r="T2" s="6">
        <v>2034</v>
      </c>
      <c r="U2" s="6">
        <v>2035</v>
      </c>
      <c r="V2" s="6">
        <v>2036</v>
      </c>
      <c r="W2" s="6">
        <v>2037</v>
      </c>
      <c r="X2" s="6">
        <v>2038</v>
      </c>
      <c r="Y2" s="6">
        <v>2039</v>
      </c>
      <c r="Z2" s="6">
        <v>2040</v>
      </c>
      <c r="AA2" s="6">
        <v>2041</v>
      </c>
      <c r="AB2" s="6">
        <v>2042</v>
      </c>
      <c r="AC2" s="6">
        <v>2043</v>
      </c>
      <c r="AD2" s="6">
        <v>2044</v>
      </c>
      <c r="AE2" s="6">
        <v>2045</v>
      </c>
      <c r="AF2" s="6">
        <v>2046</v>
      </c>
      <c r="AG2" s="6">
        <v>2047</v>
      </c>
      <c r="AH2" s="6">
        <v>2048</v>
      </c>
      <c r="AI2" s="6">
        <v>2049</v>
      </c>
      <c r="AJ2" s="6">
        <v>2050</v>
      </c>
      <c r="AK2" s="6">
        <v>2051</v>
      </c>
      <c r="AL2" s="6">
        <v>2052</v>
      </c>
      <c r="AM2" s="6">
        <v>2053</v>
      </c>
      <c r="AN2" s="6">
        <v>2054</v>
      </c>
      <c r="AO2" s="6">
        <v>2055</v>
      </c>
      <c r="AP2" s="6">
        <v>2056</v>
      </c>
      <c r="AQ2" s="6">
        <v>2057</v>
      </c>
      <c r="AR2" s="6">
        <v>2058</v>
      </c>
      <c r="AS2" s="6">
        <v>2059</v>
      </c>
      <c r="AT2" s="6">
        <v>2060</v>
      </c>
      <c r="AU2" s="6">
        <v>2061</v>
      </c>
      <c r="AV2" s="6">
        <v>2062</v>
      </c>
      <c r="AW2" s="6">
        <v>2063</v>
      </c>
      <c r="AX2" s="6">
        <v>2064</v>
      </c>
      <c r="AY2" s="6">
        <v>2065</v>
      </c>
      <c r="AZ2" s="6">
        <v>2066</v>
      </c>
      <c r="BA2" s="6">
        <v>2067</v>
      </c>
      <c r="BB2" s="6">
        <v>2068</v>
      </c>
      <c r="BC2" s="6">
        <v>2069</v>
      </c>
      <c r="BD2" s="6">
        <v>2070</v>
      </c>
    </row>
    <row r="3" spans="1:56" x14ac:dyDescent="0.25">
      <c r="A3" s="6" t="s">
        <v>365</v>
      </c>
      <c r="B3" s="57">
        <v>8.5661178091161305E-2</v>
      </c>
      <c r="C3" s="57">
        <v>8.6890541246745848E-2</v>
      </c>
      <c r="D3" s="57">
        <v>8.5860344001902456E-2</v>
      </c>
      <c r="E3" s="57">
        <v>8.4952860073244582E-2</v>
      </c>
      <c r="F3" s="57">
        <v>8.4154280346291493E-2</v>
      </c>
      <c r="G3" s="57">
        <v>8.34736900412619E-2</v>
      </c>
      <c r="H3" s="57">
        <v>8.2427592738855929E-2</v>
      </c>
      <c r="I3" s="57">
        <v>8.1052999756632077E-2</v>
      </c>
      <c r="J3" s="57">
        <v>8.0610998831382966E-2</v>
      </c>
      <c r="K3" s="57">
        <v>8.0271476985257481E-2</v>
      </c>
      <c r="L3" s="57">
        <v>8.0118934679381332E-2</v>
      </c>
      <c r="M3" s="57">
        <v>8.0063968640810723E-2</v>
      </c>
      <c r="N3" s="57">
        <v>8.0290326384493196E-2</v>
      </c>
      <c r="O3" s="57">
        <v>8.0538437373467608E-2</v>
      </c>
      <c r="P3" s="57">
        <v>8.0307724867782967E-2</v>
      </c>
      <c r="Q3" s="57">
        <v>8.019678760543543E-2</v>
      </c>
      <c r="R3" s="57">
        <v>8.0349538278954732E-2</v>
      </c>
      <c r="S3" s="57">
        <v>8.0560023677813883E-2</v>
      </c>
      <c r="T3" s="57">
        <v>8.0709066869897275E-2</v>
      </c>
      <c r="U3" s="57">
        <v>8.127476027163813E-2</v>
      </c>
      <c r="V3" s="57">
        <v>8.2003563008569438E-2</v>
      </c>
      <c r="W3" s="57">
        <v>8.2792518175484955E-2</v>
      </c>
      <c r="X3" s="57">
        <v>8.2975472831497213E-2</v>
      </c>
      <c r="Y3" s="57">
        <v>8.3884808269749159E-2</v>
      </c>
      <c r="Z3" s="57">
        <v>8.4980482790699557E-2</v>
      </c>
      <c r="AA3" s="57">
        <v>8.6135489875054025E-2</v>
      </c>
      <c r="AB3" s="57">
        <v>8.7059630163263263E-2</v>
      </c>
      <c r="AC3" s="57">
        <v>8.8411817541516571E-2</v>
      </c>
      <c r="AD3" s="57">
        <v>8.9879998490873983E-2</v>
      </c>
      <c r="AE3" s="57">
        <v>9.1351678349381293E-2</v>
      </c>
      <c r="AF3" s="57">
        <v>9.218782557923072E-2</v>
      </c>
      <c r="AG3" s="57">
        <v>9.3337336760416723E-2</v>
      </c>
      <c r="AH3" s="57">
        <v>9.4320520525975907E-2</v>
      </c>
      <c r="AI3" s="57">
        <v>9.5462293625258987E-2</v>
      </c>
      <c r="AJ3" s="57">
        <v>9.6624133000199106E-2</v>
      </c>
      <c r="AK3" s="57">
        <v>9.8094457616699354E-2</v>
      </c>
      <c r="AL3" s="57">
        <v>9.9650406278333145E-2</v>
      </c>
      <c r="AM3" s="57">
        <v>0.1010455701359087</v>
      </c>
      <c r="AN3" s="57">
        <v>0.10225647792316872</v>
      </c>
      <c r="AO3" s="57">
        <v>0.10323526380129902</v>
      </c>
      <c r="AP3" s="57">
        <v>0.10462593357493712</v>
      </c>
      <c r="AQ3" s="57">
        <v>0.10601233331407428</v>
      </c>
      <c r="AR3" s="57">
        <v>0.10731079387885484</v>
      </c>
      <c r="AS3" s="57">
        <v>0.10844459723966922</v>
      </c>
      <c r="AT3" s="57">
        <v>0.10962668710709902</v>
      </c>
      <c r="AU3" s="57">
        <v>0.11062277905398259</v>
      </c>
      <c r="AV3" s="57">
        <v>0.11129681697010115</v>
      </c>
      <c r="AW3" s="57">
        <v>0.11152787808802447</v>
      </c>
      <c r="AX3" s="57">
        <v>0.11146409185531816</v>
      </c>
      <c r="AY3" s="57">
        <v>0.11116392900979324</v>
      </c>
      <c r="AZ3" s="57">
        <v>0.11097040949762166</v>
      </c>
      <c r="BA3" s="57">
        <v>0.11053897476867817</v>
      </c>
      <c r="BB3" s="57">
        <v>0.11016576686579012</v>
      </c>
      <c r="BC3" s="57">
        <v>0.10947683035731821</v>
      </c>
      <c r="BD3" s="57">
        <v>0.10862007838873265</v>
      </c>
    </row>
    <row r="4" spans="1:56" x14ac:dyDescent="0.25">
      <c r="A4" s="6" t="s">
        <v>366</v>
      </c>
      <c r="B4" s="57">
        <v>8.5661178091161305E-2</v>
      </c>
      <c r="C4" s="57">
        <v>8.6890541246745848E-2</v>
      </c>
      <c r="D4" s="57">
        <v>8.5860344001902456E-2</v>
      </c>
      <c r="E4" s="57">
        <v>8.5135416982476939E-2</v>
      </c>
      <c r="F4" s="57">
        <v>8.5202518211664191E-2</v>
      </c>
      <c r="G4" s="57">
        <v>8.5020122526452385E-2</v>
      </c>
      <c r="H4" s="57">
        <v>8.4316270914044963E-2</v>
      </c>
      <c r="I4" s="57">
        <v>8.3429010630431871E-2</v>
      </c>
      <c r="J4" s="57">
        <v>8.324783228110659E-2</v>
      </c>
      <c r="K4" s="57">
        <v>8.3201367999688733E-2</v>
      </c>
      <c r="L4" s="57">
        <v>8.31717395820461E-2</v>
      </c>
      <c r="M4" s="57">
        <v>8.2964947963205263E-2</v>
      </c>
      <c r="N4" s="57">
        <v>8.297677719579355E-2</v>
      </c>
      <c r="O4" s="57">
        <v>8.3140888612768832E-2</v>
      </c>
      <c r="P4" s="57">
        <v>8.3107642835030318E-2</v>
      </c>
      <c r="Q4" s="57">
        <v>8.3453637403270553E-2</v>
      </c>
      <c r="R4" s="57">
        <v>8.3948444531750335E-2</v>
      </c>
      <c r="S4" s="57">
        <v>8.4688354782839981E-2</v>
      </c>
      <c r="T4" s="57">
        <v>8.5637524875689111E-2</v>
      </c>
      <c r="U4" s="57">
        <v>8.6770337943121334E-2</v>
      </c>
      <c r="V4" s="57">
        <v>8.8166693555311593E-2</v>
      </c>
      <c r="W4" s="57">
        <v>8.9753155110685975E-2</v>
      </c>
      <c r="X4" s="57">
        <v>9.1478089467772292E-2</v>
      </c>
      <c r="Y4" s="57">
        <v>9.3264628223215448E-2</v>
      </c>
      <c r="Z4" s="57">
        <v>9.5070417366042964E-2</v>
      </c>
      <c r="AA4" s="57">
        <v>9.6967727719437444E-2</v>
      </c>
      <c r="AB4" s="57">
        <v>9.8890811919299534E-2</v>
      </c>
      <c r="AC4" s="57">
        <v>0.10078202794561085</v>
      </c>
      <c r="AD4" s="57">
        <v>0.10262968343256459</v>
      </c>
      <c r="AE4" s="57">
        <v>0.10449402485002177</v>
      </c>
      <c r="AF4" s="57">
        <v>0.10633645797370382</v>
      </c>
      <c r="AG4" s="57">
        <v>0.10831286711704004</v>
      </c>
      <c r="AH4" s="57">
        <v>0.1103792798395434</v>
      </c>
      <c r="AI4" s="57">
        <v>0.11250948455988632</v>
      </c>
      <c r="AJ4" s="57">
        <v>0.11467952030542558</v>
      </c>
      <c r="AK4" s="57">
        <v>0.11684157853298693</v>
      </c>
      <c r="AL4" s="57">
        <v>0.11898749054751696</v>
      </c>
      <c r="AM4" s="57">
        <v>0.12118900396246271</v>
      </c>
      <c r="AN4" s="57">
        <v>0.12338670199507561</v>
      </c>
      <c r="AO4" s="57">
        <v>0.12547008717364569</v>
      </c>
      <c r="AP4" s="57">
        <v>0.1273256636965826</v>
      </c>
      <c r="AQ4" s="57">
        <v>0.12865344008386889</v>
      </c>
      <c r="AR4" s="57">
        <v>0.12986564481867649</v>
      </c>
      <c r="AS4" s="57">
        <v>0.13075808541059908</v>
      </c>
      <c r="AT4" s="57">
        <v>0.13156414049263362</v>
      </c>
      <c r="AU4" s="57">
        <v>0.13199032945840133</v>
      </c>
      <c r="AV4" s="57">
        <v>0.13226737634859928</v>
      </c>
      <c r="AW4" s="57">
        <v>0.13233380955788251</v>
      </c>
      <c r="AX4" s="57">
        <v>0.13208490461435579</v>
      </c>
      <c r="AY4" s="57">
        <v>0.13199201022581319</v>
      </c>
      <c r="AZ4" s="57">
        <v>0.13171039079453364</v>
      </c>
      <c r="BA4" s="57">
        <v>0.13147077584624856</v>
      </c>
      <c r="BB4" s="57">
        <v>0.13130704938086224</v>
      </c>
      <c r="BC4" s="57">
        <v>0.13121402385154962</v>
      </c>
      <c r="BD4" s="57">
        <v>0.13111155317757281</v>
      </c>
    </row>
    <row r="5" spans="1:56" x14ac:dyDescent="0.25">
      <c r="A5" s="6" t="s">
        <v>367</v>
      </c>
      <c r="B5" s="57">
        <v>8.5661178091161305E-2</v>
      </c>
      <c r="C5" s="57">
        <v>8.6890541246745848E-2</v>
      </c>
      <c r="D5" s="57">
        <v>8.5860344001902456E-2</v>
      </c>
      <c r="E5" s="57">
        <v>8.5135416982476939E-2</v>
      </c>
      <c r="F5" s="57">
        <v>8.5314277748593195E-2</v>
      </c>
      <c r="G5" s="57">
        <v>8.5096823787667211E-2</v>
      </c>
      <c r="H5" s="57">
        <v>8.4384761978291548E-2</v>
      </c>
      <c r="I5" s="57">
        <v>8.3508893798396946E-2</v>
      </c>
      <c r="J5" s="57">
        <v>8.3332393798842497E-2</v>
      </c>
      <c r="K5" s="57">
        <v>8.3286626602203193E-2</v>
      </c>
      <c r="L5" s="57">
        <v>8.3254725334359944E-2</v>
      </c>
      <c r="M5" s="57">
        <v>8.3051520515347269E-2</v>
      </c>
      <c r="N5" s="57">
        <v>8.3084756726456668E-2</v>
      </c>
      <c r="O5" s="57">
        <v>8.3288514836070138E-2</v>
      </c>
      <c r="P5" s="57">
        <v>8.3305741364471261E-2</v>
      </c>
      <c r="Q5" s="57">
        <v>8.37095708497885E-2</v>
      </c>
      <c r="R5" s="57">
        <v>8.4273493056051876E-2</v>
      </c>
      <c r="S5" s="57">
        <v>8.509453544197787E-2</v>
      </c>
      <c r="T5" s="57">
        <v>8.6129978271781843E-2</v>
      </c>
      <c r="U5" s="57">
        <v>8.73511730866873E-2</v>
      </c>
      <c r="V5" s="57">
        <v>8.883973652877579E-2</v>
      </c>
      <c r="W5" s="57">
        <v>9.0483338833215229E-2</v>
      </c>
      <c r="X5" s="57">
        <v>9.2227184589278116E-2</v>
      </c>
      <c r="Y5" s="57">
        <v>9.4040712300765619E-2</v>
      </c>
      <c r="Z5" s="57">
        <v>9.5907159988431329E-2</v>
      </c>
      <c r="AA5" s="57">
        <v>9.7869500361068992E-2</v>
      </c>
      <c r="AB5" s="57">
        <v>9.9857338399057749E-2</v>
      </c>
      <c r="AC5" s="57">
        <v>0.10183873309922101</v>
      </c>
      <c r="AD5" s="57">
        <v>0.10377829332383277</v>
      </c>
      <c r="AE5" s="57">
        <v>0.10573556050051534</v>
      </c>
      <c r="AF5" s="57">
        <v>0.10764001331131311</v>
      </c>
      <c r="AG5" s="57">
        <v>0.10964939490824606</v>
      </c>
      <c r="AH5" s="57">
        <v>0.11175099618860124</v>
      </c>
      <c r="AI5" s="57">
        <v>0.11391667052403651</v>
      </c>
      <c r="AJ5" s="57">
        <v>0.11612147679393658</v>
      </c>
      <c r="AK5" s="57">
        <v>0.11834826275873225</v>
      </c>
      <c r="AL5" s="57">
        <v>0.12056210681143728</v>
      </c>
      <c r="AM5" s="57">
        <v>0.12280344112755136</v>
      </c>
      <c r="AN5" s="57">
        <v>0.12504057326625931</v>
      </c>
      <c r="AO5" s="57">
        <v>0.12716206800529747</v>
      </c>
      <c r="AP5" s="57">
        <v>0.12905107747736863</v>
      </c>
      <c r="AQ5" s="57">
        <v>0.13040791205431351</v>
      </c>
      <c r="AR5" s="57">
        <v>0.13164686251679883</v>
      </c>
      <c r="AS5" s="57">
        <v>0.13256373216271</v>
      </c>
      <c r="AT5" s="57">
        <v>0.13339398041955114</v>
      </c>
      <c r="AU5" s="57">
        <v>0.13383808680253156</v>
      </c>
      <c r="AV5" s="57">
        <v>0.13412924417830513</v>
      </c>
      <c r="AW5" s="57">
        <v>0.1342087151013337</v>
      </c>
      <c r="AX5" s="57">
        <v>0.13396955950069403</v>
      </c>
      <c r="AY5" s="57">
        <v>0.13388590175401235</v>
      </c>
      <c r="AZ5" s="57">
        <v>0.13360875209384629</v>
      </c>
      <c r="BA5" s="57">
        <v>0.1333733402497079</v>
      </c>
      <c r="BB5" s="57">
        <v>0.13321187737833207</v>
      </c>
      <c r="BC5" s="57">
        <v>0.13312170989082056</v>
      </c>
      <c r="BD5" s="57">
        <v>0.1330221757259164</v>
      </c>
    </row>
    <row r="6" spans="1:56" x14ac:dyDescent="0.25">
      <c r="A6" s="6" t="s">
        <v>368</v>
      </c>
      <c r="B6" s="57">
        <v>8.5661178091161305E-2</v>
      </c>
      <c r="C6" s="57">
        <v>8.6895768194130696E-2</v>
      </c>
      <c r="D6" s="57">
        <v>8.5869719371022543E-2</v>
      </c>
      <c r="E6" s="57">
        <v>8.5149851180338382E-2</v>
      </c>
      <c r="F6" s="57">
        <v>8.5336234303269337E-2</v>
      </c>
      <c r="G6" s="57">
        <v>8.5128246239713448E-2</v>
      </c>
      <c r="H6" s="57">
        <v>8.4430036221010446E-2</v>
      </c>
      <c r="I6" s="57">
        <v>8.357097376197227E-2</v>
      </c>
      <c r="J6" s="57">
        <v>8.3420805010007232E-2</v>
      </c>
      <c r="K6" s="57">
        <v>8.3407150804902574E-2</v>
      </c>
      <c r="L6" s="57">
        <v>8.3414095924806531E-2</v>
      </c>
      <c r="M6" s="57">
        <v>8.32522433997092E-2</v>
      </c>
      <c r="N6" s="57">
        <v>8.3331941471738363E-2</v>
      </c>
      <c r="O6" s="57">
        <v>8.3588833009668448E-2</v>
      </c>
      <c r="P6" s="57">
        <v>8.3659994072176239E-2</v>
      </c>
      <c r="Q6" s="57">
        <v>8.4131194901107001E-2</v>
      </c>
      <c r="R6" s="57">
        <v>8.4772353789378183E-2</v>
      </c>
      <c r="S6" s="57">
        <v>8.5682434288303397E-2</v>
      </c>
      <c r="T6" s="57">
        <v>8.681781240692886E-2</v>
      </c>
      <c r="U6" s="57">
        <v>8.8153017290461502E-2</v>
      </c>
      <c r="V6" s="57">
        <v>8.9770755734477833E-2</v>
      </c>
      <c r="W6" s="57">
        <v>9.1557305676102971E-2</v>
      </c>
      <c r="X6" s="57">
        <v>9.345567940610322E-2</v>
      </c>
      <c r="Y6" s="57">
        <v>9.5431420327815208E-2</v>
      </c>
      <c r="Z6" s="57">
        <v>9.7469300324923222E-2</v>
      </c>
      <c r="AA6" s="57">
        <v>9.9612251388400921E-2</v>
      </c>
      <c r="AB6" s="57">
        <v>0.10178432218067866</v>
      </c>
      <c r="AC6" s="57">
        <v>0.10395044253753184</v>
      </c>
      <c r="AD6" s="57">
        <v>0.10607372965983203</v>
      </c>
      <c r="AE6" s="57">
        <v>0.10821321415678382</v>
      </c>
      <c r="AF6" s="57">
        <v>0.11029860425033747</v>
      </c>
      <c r="AG6" s="57">
        <v>0.11246620078323777</v>
      </c>
      <c r="AH6" s="57">
        <v>0.11470252419599571</v>
      </c>
      <c r="AI6" s="57">
        <v>0.11698077855965201</v>
      </c>
      <c r="AJ6" s="57">
        <v>0.11927445225460248</v>
      </c>
      <c r="AK6" s="57">
        <v>0.12156860115556467</v>
      </c>
      <c r="AL6" s="57">
        <v>0.12383046537748051</v>
      </c>
      <c r="AM6" s="57">
        <v>0.12608541279303148</v>
      </c>
      <c r="AN6" s="57">
        <v>0.12831529886413087</v>
      </c>
      <c r="AO6" s="57">
        <v>0.13041881015252443</v>
      </c>
      <c r="AP6" s="57">
        <v>0.13228974157141987</v>
      </c>
      <c r="AQ6" s="57">
        <v>0.13361840820361701</v>
      </c>
      <c r="AR6" s="57">
        <v>0.1348171014685344</v>
      </c>
      <c r="AS6" s="57">
        <v>0.13568662768911594</v>
      </c>
      <c r="AT6" s="57">
        <v>0.13647665968408346</v>
      </c>
      <c r="AU6" s="57">
        <v>0.13688613331588456</v>
      </c>
      <c r="AV6" s="57">
        <v>0.13713997022069066</v>
      </c>
      <c r="AW6" s="57">
        <v>0.1371772780533598</v>
      </c>
      <c r="AX6" s="57">
        <v>0.13688631570287985</v>
      </c>
      <c r="AY6" s="57">
        <v>0.13675273084748568</v>
      </c>
      <c r="AZ6" s="57">
        <v>0.13642137973875396</v>
      </c>
      <c r="BA6" s="57">
        <v>0.13613226444516943</v>
      </c>
      <c r="BB6" s="57">
        <v>0.13592096002223014</v>
      </c>
      <c r="BC6" s="57">
        <v>0.13578367380869794</v>
      </c>
      <c r="BD6" s="57">
        <v>0.1356398896973193</v>
      </c>
    </row>
    <row r="7" spans="1:56" x14ac:dyDescent="0.25">
      <c r="A7" s="6" t="s">
        <v>369</v>
      </c>
      <c r="B7" s="57">
        <v>8.5661178091161305E-2</v>
      </c>
      <c r="C7" s="57">
        <v>8.6895768194130696E-2</v>
      </c>
      <c r="D7" s="57">
        <v>8.5869719371022543E-2</v>
      </c>
      <c r="E7" s="57">
        <v>8.6079303371177349E-2</v>
      </c>
      <c r="F7" s="57">
        <v>8.6290943039993379E-2</v>
      </c>
      <c r="G7" s="57">
        <v>8.612088882413306E-2</v>
      </c>
      <c r="H7" s="57">
        <v>8.5456756298259579E-2</v>
      </c>
      <c r="I7" s="57">
        <v>8.4634509521504392E-2</v>
      </c>
      <c r="J7" s="57">
        <v>8.4519171064669926E-2</v>
      </c>
      <c r="K7" s="57">
        <v>8.45444640904435E-2</v>
      </c>
      <c r="L7" s="57">
        <v>8.4587524895146732E-2</v>
      </c>
      <c r="M7" s="57">
        <v>8.4459825437564154E-2</v>
      </c>
      <c r="N7" s="57">
        <v>8.4574394276437509E-2</v>
      </c>
      <c r="O7" s="57">
        <v>8.4864287601189498E-2</v>
      </c>
      <c r="P7" s="57">
        <v>8.4961828258627678E-2</v>
      </c>
      <c r="Q7" s="57">
        <v>8.5463063967824007E-2</v>
      </c>
      <c r="R7" s="57">
        <v>8.6131446633112119E-2</v>
      </c>
      <c r="S7" s="57">
        <v>8.7070832596380418E-2</v>
      </c>
      <c r="T7" s="57">
        <v>8.8235400018287419E-2</v>
      </c>
      <c r="U7" s="57">
        <v>8.9600216605603258E-2</v>
      </c>
      <c r="V7" s="57">
        <v>9.1248209781332634E-2</v>
      </c>
      <c r="W7" s="57">
        <v>9.3067478613093932E-2</v>
      </c>
      <c r="X7" s="57">
        <v>9.4998105289006568E-2</v>
      </c>
      <c r="Y7" s="57">
        <v>9.7009655737963801E-2</v>
      </c>
      <c r="Z7" s="57">
        <v>9.9082734504452263E-2</v>
      </c>
      <c r="AA7" s="57">
        <v>0.10126164588676058</v>
      </c>
      <c r="AB7" s="57">
        <v>0.10347044310550767</v>
      </c>
      <c r="AC7" s="57">
        <v>0.10567213575219751</v>
      </c>
      <c r="AD7" s="57">
        <v>0.10782943781403832</v>
      </c>
      <c r="AE7" s="57">
        <v>0.1100004844324599</v>
      </c>
      <c r="AF7" s="57">
        <v>0.11211583313437898</v>
      </c>
      <c r="AG7" s="57">
        <v>0.11431509882181706</v>
      </c>
      <c r="AH7" s="57">
        <v>0.11658287647449829</v>
      </c>
      <c r="AI7" s="57">
        <v>0.11889201702098863</v>
      </c>
      <c r="AJ7" s="57">
        <v>0.12121452551994143</v>
      </c>
      <c r="AK7" s="57">
        <v>0.12353813347818221</v>
      </c>
      <c r="AL7" s="57">
        <v>0.12582664350770864</v>
      </c>
      <c r="AM7" s="57">
        <v>0.12810740911500201</v>
      </c>
      <c r="AN7" s="57">
        <v>0.13036141639119239</v>
      </c>
      <c r="AO7" s="57">
        <v>0.13248698529519209</v>
      </c>
      <c r="AP7" s="57">
        <v>0.13437550715660918</v>
      </c>
      <c r="AQ7" s="57">
        <v>0.13571594266145581</v>
      </c>
      <c r="AR7" s="57">
        <v>0.13692693765672254</v>
      </c>
      <c r="AS7" s="57">
        <v>0.13780346341393132</v>
      </c>
      <c r="AT7" s="57">
        <v>0.13859805874113484</v>
      </c>
      <c r="AU7" s="57">
        <v>0.13901019485146779</v>
      </c>
      <c r="AV7" s="57">
        <v>0.13926390288852764</v>
      </c>
      <c r="AW7" s="57">
        <v>0.13929847927795375</v>
      </c>
      <c r="AX7" s="57">
        <v>0.1390008891378674</v>
      </c>
      <c r="AY7" s="57">
        <v>0.13886181159532901</v>
      </c>
      <c r="AZ7" s="57">
        <v>0.13852098118801878</v>
      </c>
      <c r="BA7" s="57">
        <v>0.13822564665896056</v>
      </c>
      <c r="BB7" s="57">
        <v>0.13800590968916818</v>
      </c>
      <c r="BC7" s="57">
        <v>0.13786322943207235</v>
      </c>
      <c r="BD7" s="57">
        <v>0.1377116280925299</v>
      </c>
    </row>
    <row r="8" spans="1:56" x14ac:dyDescent="0.25">
      <c r="A8" s="6" t="s">
        <v>370</v>
      </c>
      <c r="B8" s="57">
        <v>8.5871481888352155E-2</v>
      </c>
      <c r="C8" s="57">
        <v>8.6677305100869809E-2</v>
      </c>
      <c r="D8" s="57">
        <v>8.520475475949027E-2</v>
      </c>
      <c r="E8" s="57">
        <v>8.3954429560400681E-2</v>
      </c>
      <c r="F8" s="57">
        <v>8.2606795942409814E-2</v>
      </c>
      <c r="G8" s="57">
        <v>8.1502444224115178E-2</v>
      </c>
      <c r="H8" s="57">
        <v>8.0407518364979169E-2</v>
      </c>
      <c r="I8" s="57">
        <v>7.8927445356057738E-2</v>
      </c>
      <c r="J8" s="57">
        <v>7.8341249817429764E-2</v>
      </c>
      <c r="K8" s="57">
        <v>7.7810968570015668E-2</v>
      </c>
      <c r="L8" s="57">
        <v>7.7432845938762332E-2</v>
      </c>
      <c r="M8" s="57">
        <v>7.7106868563674644E-2</v>
      </c>
      <c r="N8" s="57">
        <v>7.7021917462112691E-2</v>
      </c>
      <c r="O8" s="57">
        <v>7.6944386737856349E-2</v>
      </c>
      <c r="P8" s="57">
        <v>7.6419553865300083E-2</v>
      </c>
      <c r="Q8" s="57">
        <v>7.5973153306615748E-2</v>
      </c>
      <c r="R8" s="57">
        <v>7.5797821707383736E-2</v>
      </c>
      <c r="S8" s="57">
        <v>7.56906681855853E-2</v>
      </c>
      <c r="T8" s="57">
        <v>7.554121961678939E-2</v>
      </c>
      <c r="U8" s="57">
        <v>7.5826307151761391E-2</v>
      </c>
      <c r="V8" s="57">
        <v>7.6293726726426703E-2</v>
      </c>
      <c r="W8" s="57">
        <v>7.6805361532191141E-2</v>
      </c>
      <c r="X8" s="57">
        <v>7.6811800544056591E-2</v>
      </c>
      <c r="Y8" s="57">
        <v>7.7433057791686299E-2</v>
      </c>
      <c r="Z8" s="57">
        <v>7.8242739038634643E-2</v>
      </c>
      <c r="AA8" s="57">
        <v>7.9120460652798041E-2</v>
      </c>
      <c r="AB8" s="57">
        <v>7.9805356711749403E-2</v>
      </c>
      <c r="AC8" s="57">
        <v>8.0929679398695664E-2</v>
      </c>
      <c r="AD8" s="57">
        <v>8.2183581607906328E-2</v>
      </c>
      <c r="AE8" s="57">
        <v>8.3462907845251774E-2</v>
      </c>
      <c r="AF8" s="57">
        <v>8.4225390894183128E-2</v>
      </c>
      <c r="AG8" s="57">
        <v>8.5174112043768777E-2</v>
      </c>
      <c r="AH8" s="57">
        <v>8.5969665287297256E-2</v>
      </c>
      <c r="AI8" s="57">
        <v>8.6926106244429535E-2</v>
      </c>
      <c r="AJ8" s="57">
        <v>8.7870405674924101E-2</v>
      </c>
      <c r="AK8" s="57">
        <v>8.9120382885227112E-2</v>
      </c>
      <c r="AL8" s="57">
        <v>9.0447875294912092E-2</v>
      </c>
      <c r="AM8" s="57">
        <v>9.162017140967732E-2</v>
      </c>
      <c r="AN8" s="57">
        <v>9.2640334383228884E-2</v>
      </c>
      <c r="AO8" s="57">
        <v>9.3568436496964752E-2</v>
      </c>
      <c r="AP8" s="57">
        <v>9.4725683461378857E-2</v>
      </c>
      <c r="AQ8" s="57">
        <v>9.588651921399019E-2</v>
      </c>
      <c r="AR8" s="57">
        <v>9.6973036140939245E-2</v>
      </c>
      <c r="AS8" s="57">
        <v>9.7920190841806698E-2</v>
      </c>
      <c r="AT8" s="57">
        <v>9.8952835873394832E-2</v>
      </c>
      <c r="AU8" s="57">
        <v>9.9814866231810476E-2</v>
      </c>
      <c r="AV8" s="57">
        <v>0.10040155857262703</v>
      </c>
      <c r="AW8" s="57">
        <v>0.10058755507054741</v>
      </c>
      <c r="AX8" s="57">
        <v>0.10049206864395245</v>
      </c>
      <c r="AY8" s="57">
        <v>0.10032403240608083</v>
      </c>
      <c r="AZ8" s="57">
        <v>0.10011215439414586</v>
      </c>
      <c r="BA8" s="57">
        <v>9.9684662843596519E-2</v>
      </c>
      <c r="BB8" s="57">
        <v>9.9323052268488712E-2</v>
      </c>
      <c r="BC8" s="57">
        <v>9.8671409743270294E-2</v>
      </c>
      <c r="BD8" s="57">
        <v>9.787297698837169E-2</v>
      </c>
    </row>
    <row r="10" spans="1:56" x14ac:dyDescent="0.25">
      <c r="B10" s="6">
        <v>2016</v>
      </c>
      <c r="C10" s="6">
        <v>2017</v>
      </c>
      <c r="D10" s="6">
        <v>2018</v>
      </c>
      <c r="E10" s="6">
        <v>2019</v>
      </c>
      <c r="F10" s="6">
        <v>2020</v>
      </c>
      <c r="G10" s="6">
        <v>2021</v>
      </c>
      <c r="H10" s="6">
        <v>2022</v>
      </c>
      <c r="I10" s="6">
        <v>2023</v>
      </c>
      <c r="J10" s="6">
        <v>2024</v>
      </c>
      <c r="K10" s="6">
        <v>2025</v>
      </c>
      <c r="L10" s="6">
        <v>2026</v>
      </c>
      <c r="M10" s="6">
        <v>2027</v>
      </c>
      <c r="N10" s="6">
        <v>2028</v>
      </c>
      <c r="O10" s="6">
        <v>2029</v>
      </c>
      <c r="P10" s="6">
        <v>2030</v>
      </c>
      <c r="Q10" s="6">
        <v>2031</v>
      </c>
      <c r="R10" s="6">
        <v>2032</v>
      </c>
      <c r="S10" s="6">
        <v>2033</v>
      </c>
      <c r="T10" s="6">
        <v>2034</v>
      </c>
      <c r="U10" s="6">
        <v>2035</v>
      </c>
      <c r="V10" s="6">
        <v>2036</v>
      </c>
      <c r="W10" s="6">
        <v>2037</v>
      </c>
      <c r="X10" s="6">
        <v>2038</v>
      </c>
      <c r="Y10" s="6">
        <v>2039</v>
      </c>
      <c r="Z10" s="6">
        <v>2040</v>
      </c>
      <c r="AA10" s="6">
        <v>2041</v>
      </c>
      <c r="AB10" s="6">
        <v>2042</v>
      </c>
      <c r="AC10" s="6">
        <v>2043</v>
      </c>
      <c r="AD10" s="6">
        <v>2044</v>
      </c>
      <c r="AE10" s="6">
        <v>2045</v>
      </c>
      <c r="AF10" s="6">
        <v>2046</v>
      </c>
      <c r="AG10" s="6">
        <v>2047</v>
      </c>
      <c r="AH10" s="6">
        <v>2048</v>
      </c>
      <c r="AI10" s="6">
        <v>2049</v>
      </c>
      <c r="AJ10" s="6">
        <v>2050</v>
      </c>
      <c r="AK10" s="6">
        <v>2051</v>
      </c>
      <c r="AL10" s="6">
        <v>2052</v>
      </c>
      <c r="AM10" s="6">
        <v>2053</v>
      </c>
      <c r="AN10" s="6">
        <v>2054</v>
      </c>
      <c r="AO10" s="6">
        <v>2055</v>
      </c>
      <c r="AP10" s="6">
        <v>2056</v>
      </c>
      <c r="AQ10" s="6">
        <v>2057</v>
      </c>
      <c r="AR10" s="6">
        <v>2058</v>
      </c>
      <c r="AS10" s="6">
        <v>2059</v>
      </c>
      <c r="AT10" s="6">
        <v>2060</v>
      </c>
      <c r="AU10" s="6">
        <v>2061</v>
      </c>
      <c r="AV10" s="6">
        <v>2062</v>
      </c>
      <c r="AW10" s="6">
        <v>2063</v>
      </c>
      <c r="AX10" s="6">
        <v>2064</v>
      </c>
      <c r="AY10" s="6">
        <v>2065</v>
      </c>
      <c r="AZ10" s="6">
        <v>2066</v>
      </c>
      <c r="BA10" s="6">
        <v>2067</v>
      </c>
      <c r="BB10" s="6">
        <v>2068</v>
      </c>
      <c r="BC10" s="6">
        <v>2069</v>
      </c>
      <c r="BD10" s="6">
        <v>2070</v>
      </c>
    </row>
    <row r="11" spans="1:56" x14ac:dyDescent="0.25">
      <c r="A11" s="6" t="s">
        <v>371</v>
      </c>
      <c r="B11" s="57">
        <v>8.5661178091161305E-2</v>
      </c>
      <c r="C11" s="57">
        <v>8.6890541246745848E-2</v>
      </c>
      <c r="D11" s="57">
        <v>8.5860344001902456E-2</v>
      </c>
      <c r="E11" s="57">
        <v>8.4952860073244582E-2</v>
      </c>
      <c r="F11" s="57">
        <v>8.4154280346291493E-2</v>
      </c>
      <c r="G11" s="57">
        <v>8.34736900412619E-2</v>
      </c>
      <c r="H11" s="57">
        <v>8.2427592738855929E-2</v>
      </c>
      <c r="I11" s="57">
        <v>8.1052999756632077E-2</v>
      </c>
      <c r="J11" s="57">
        <v>8.0610998831382966E-2</v>
      </c>
      <c r="K11" s="57">
        <v>8.0271476985257481E-2</v>
      </c>
      <c r="L11" s="57">
        <v>8.0118934679381332E-2</v>
      </c>
      <c r="M11" s="57">
        <v>8.0063968640810723E-2</v>
      </c>
      <c r="N11" s="57">
        <v>8.0290326384493196E-2</v>
      </c>
      <c r="O11" s="57">
        <v>8.0538437373467608E-2</v>
      </c>
      <c r="P11" s="57">
        <v>8.0307724867782967E-2</v>
      </c>
      <c r="Q11" s="57">
        <v>8.019678760543543E-2</v>
      </c>
      <c r="R11" s="57">
        <v>8.0349538278954732E-2</v>
      </c>
      <c r="S11" s="57">
        <v>8.0560023677813883E-2</v>
      </c>
      <c r="T11" s="57">
        <v>8.0709066869897275E-2</v>
      </c>
      <c r="U11" s="57">
        <v>8.127476027163813E-2</v>
      </c>
      <c r="V11" s="57">
        <v>8.2003563008569438E-2</v>
      </c>
      <c r="W11" s="57">
        <v>8.2792518175484955E-2</v>
      </c>
      <c r="X11" s="57">
        <v>8.2975472831497213E-2</v>
      </c>
      <c r="Y11" s="57">
        <v>8.3884808269749159E-2</v>
      </c>
      <c r="Z11" s="57">
        <v>8.4980482790699557E-2</v>
      </c>
      <c r="AA11" s="57">
        <v>8.6135489875054025E-2</v>
      </c>
      <c r="AB11" s="57">
        <v>8.7059630163263263E-2</v>
      </c>
      <c r="AC11" s="57">
        <v>8.8411817541516571E-2</v>
      </c>
      <c r="AD11" s="57">
        <v>8.9879998490873983E-2</v>
      </c>
      <c r="AE11" s="57">
        <v>9.1351678349381293E-2</v>
      </c>
      <c r="AF11" s="57">
        <v>9.218782557923072E-2</v>
      </c>
      <c r="AG11" s="57">
        <v>9.3337336760416723E-2</v>
      </c>
      <c r="AH11" s="57">
        <v>9.4320520525975907E-2</v>
      </c>
      <c r="AI11" s="57">
        <v>9.5462293625258987E-2</v>
      </c>
      <c r="AJ11" s="57">
        <v>9.6624133000199106E-2</v>
      </c>
      <c r="AK11" s="57">
        <v>9.8094457616699354E-2</v>
      </c>
      <c r="AL11" s="57">
        <v>9.9650406278333145E-2</v>
      </c>
      <c r="AM11" s="57">
        <v>0.1010455701359087</v>
      </c>
      <c r="AN11" s="57">
        <v>0.10225647792316872</v>
      </c>
      <c r="AO11" s="57">
        <v>0.10323526380129902</v>
      </c>
      <c r="AP11" s="57">
        <v>0.10462593357493712</v>
      </c>
      <c r="AQ11" s="57">
        <v>0.10601233331407428</v>
      </c>
      <c r="AR11" s="57">
        <v>0.10731079387885484</v>
      </c>
      <c r="AS11" s="57">
        <v>0.10844459723966922</v>
      </c>
      <c r="AT11" s="57">
        <v>0.10962668710709902</v>
      </c>
      <c r="AU11" s="57">
        <v>0.11062277905398259</v>
      </c>
      <c r="AV11" s="57">
        <v>0.11129681697010115</v>
      </c>
      <c r="AW11" s="57">
        <v>0.11152787808802447</v>
      </c>
      <c r="AX11" s="57">
        <v>0.11146409185531816</v>
      </c>
      <c r="AY11" s="57">
        <v>0.11116392900979324</v>
      </c>
      <c r="AZ11" s="57">
        <v>0.11097040949762166</v>
      </c>
      <c r="BA11" s="57">
        <v>0.11053897476867817</v>
      </c>
      <c r="BB11" s="57">
        <v>0.11016576686579012</v>
      </c>
      <c r="BC11" s="57">
        <v>0.10947683035731821</v>
      </c>
      <c r="BD11" s="57">
        <v>0.10862007838873265</v>
      </c>
    </row>
    <row r="12" spans="1:56" x14ac:dyDescent="0.25">
      <c r="A12" s="6" t="s">
        <v>366</v>
      </c>
      <c r="B12" s="57">
        <v>8.5661178091161305E-2</v>
      </c>
      <c r="C12" s="57">
        <v>8.6890541246745848E-2</v>
      </c>
      <c r="D12" s="57">
        <v>8.5860344001902456E-2</v>
      </c>
      <c r="E12" s="57">
        <v>8.5135416982476939E-2</v>
      </c>
      <c r="F12" s="57">
        <v>8.5202518211664191E-2</v>
      </c>
      <c r="G12" s="57">
        <v>8.5020122526452385E-2</v>
      </c>
      <c r="H12" s="57">
        <v>8.4316270914044963E-2</v>
      </c>
      <c r="I12" s="57">
        <v>8.3429010630431871E-2</v>
      </c>
      <c r="J12" s="57">
        <v>8.324783228110659E-2</v>
      </c>
      <c r="K12" s="57">
        <v>8.3201367999688733E-2</v>
      </c>
      <c r="L12" s="57">
        <v>8.31717395820461E-2</v>
      </c>
      <c r="M12" s="57">
        <v>8.2964947963205263E-2</v>
      </c>
      <c r="N12" s="57">
        <v>8.297677719579355E-2</v>
      </c>
      <c r="O12" s="57">
        <v>8.3140888612768832E-2</v>
      </c>
      <c r="P12" s="57">
        <v>8.3107642835030318E-2</v>
      </c>
      <c r="Q12" s="57">
        <v>8.3453637403270553E-2</v>
      </c>
      <c r="R12" s="57">
        <v>8.3948444531750335E-2</v>
      </c>
      <c r="S12" s="57">
        <v>8.4688354782839981E-2</v>
      </c>
      <c r="T12" s="57">
        <v>8.5637524875689111E-2</v>
      </c>
      <c r="U12" s="57">
        <v>8.6770337943121334E-2</v>
      </c>
      <c r="V12" s="57">
        <v>8.8166693555311593E-2</v>
      </c>
      <c r="W12" s="57">
        <v>8.9753155110685975E-2</v>
      </c>
      <c r="X12" s="57">
        <v>9.1478089467772292E-2</v>
      </c>
      <c r="Y12" s="57">
        <v>9.3264628223215448E-2</v>
      </c>
      <c r="Z12" s="57">
        <v>9.5070417366042964E-2</v>
      </c>
      <c r="AA12" s="57">
        <v>9.6967727719437444E-2</v>
      </c>
      <c r="AB12" s="57">
        <v>9.8890811919299534E-2</v>
      </c>
      <c r="AC12" s="57">
        <v>0.10078202794561085</v>
      </c>
      <c r="AD12" s="57">
        <v>0.10262968343256459</v>
      </c>
      <c r="AE12" s="57">
        <v>0.10449402485002177</v>
      </c>
      <c r="AF12" s="57">
        <v>0.10633645797370382</v>
      </c>
      <c r="AG12" s="57">
        <v>0.10831286711704004</v>
      </c>
      <c r="AH12" s="57">
        <v>0.1103792798395434</v>
      </c>
      <c r="AI12" s="57">
        <v>0.11250948455988632</v>
      </c>
      <c r="AJ12" s="57">
        <v>0.11467952030542558</v>
      </c>
      <c r="AK12" s="57">
        <v>0.11684157853298693</v>
      </c>
      <c r="AL12" s="57">
        <v>0.11898749054751696</v>
      </c>
      <c r="AM12" s="57">
        <v>0.12118900396246271</v>
      </c>
      <c r="AN12" s="57">
        <v>0.12338670199507561</v>
      </c>
      <c r="AO12" s="57">
        <v>0.12547008717364569</v>
      </c>
      <c r="AP12" s="57">
        <v>0.1273256636965826</v>
      </c>
      <c r="AQ12" s="57">
        <v>0.12865344008386889</v>
      </c>
      <c r="AR12" s="57">
        <v>0.12986564481867649</v>
      </c>
      <c r="AS12" s="57">
        <v>0.13075808541059908</v>
      </c>
      <c r="AT12" s="57">
        <v>0.13156414049263362</v>
      </c>
      <c r="AU12" s="57">
        <v>0.13199032945840133</v>
      </c>
      <c r="AV12" s="57">
        <v>0.13226737634859928</v>
      </c>
      <c r="AW12" s="57">
        <v>0.13233380955788251</v>
      </c>
      <c r="AX12" s="57">
        <v>0.13208490461435579</v>
      </c>
      <c r="AY12" s="57">
        <v>0.13199201022581319</v>
      </c>
      <c r="AZ12" s="57">
        <v>0.13171039079453364</v>
      </c>
      <c r="BA12" s="57">
        <v>0.13147077584624856</v>
      </c>
      <c r="BB12" s="57">
        <v>0.13130704938086224</v>
      </c>
      <c r="BC12" s="57">
        <v>0.13121402385154962</v>
      </c>
      <c r="BD12" s="57">
        <v>0.13111155317757281</v>
      </c>
    </row>
    <row r="13" spans="1:56" x14ac:dyDescent="0.25">
      <c r="A13" s="6" t="s">
        <v>367</v>
      </c>
      <c r="B13" s="57">
        <v>8.5661178091161305E-2</v>
      </c>
      <c r="C13" s="57">
        <v>8.6890541246745848E-2</v>
      </c>
      <c r="D13" s="57">
        <v>8.5860344001902456E-2</v>
      </c>
      <c r="E13" s="57">
        <v>8.5135416982476939E-2</v>
      </c>
      <c r="F13" s="57">
        <v>8.5314277748593195E-2</v>
      </c>
      <c r="G13" s="57">
        <v>8.5096823787667211E-2</v>
      </c>
      <c r="H13" s="57">
        <v>8.4384761978291548E-2</v>
      </c>
      <c r="I13" s="57">
        <v>8.3508893798396946E-2</v>
      </c>
      <c r="J13" s="57">
        <v>8.3332393798842497E-2</v>
      </c>
      <c r="K13" s="57">
        <v>8.3286626602203193E-2</v>
      </c>
      <c r="L13" s="57">
        <v>8.3254725334359944E-2</v>
      </c>
      <c r="M13" s="57">
        <v>8.3051520515347269E-2</v>
      </c>
      <c r="N13" s="57">
        <v>8.3084756726456668E-2</v>
      </c>
      <c r="O13" s="57">
        <v>8.3288514836070138E-2</v>
      </c>
      <c r="P13" s="57">
        <v>8.3305741364471261E-2</v>
      </c>
      <c r="Q13" s="57">
        <v>8.37095708497885E-2</v>
      </c>
      <c r="R13" s="57">
        <v>8.4273493056051876E-2</v>
      </c>
      <c r="S13" s="57">
        <v>8.509453544197787E-2</v>
      </c>
      <c r="T13" s="57">
        <v>8.6129978271781843E-2</v>
      </c>
      <c r="U13" s="57">
        <v>8.73511730866873E-2</v>
      </c>
      <c r="V13" s="57">
        <v>8.883973652877579E-2</v>
      </c>
      <c r="W13" s="57">
        <v>9.0483338833215229E-2</v>
      </c>
      <c r="X13" s="57">
        <v>9.2227184589278116E-2</v>
      </c>
      <c r="Y13" s="57">
        <v>9.4040712300765619E-2</v>
      </c>
      <c r="Z13" s="57">
        <v>9.5907159988431329E-2</v>
      </c>
      <c r="AA13" s="57">
        <v>9.7869500361068992E-2</v>
      </c>
      <c r="AB13" s="57">
        <v>9.9857338399057749E-2</v>
      </c>
      <c r="AC13" s="57">
        <v>0.10183873309922101</v>
      </c>
      <c r="AD13" s="57">
        <v>0.10377829332383277</v>
      </c>
      <c r="AE13" s="57">
        <v>0.10573556050051534</v>
      </c>
      <c r="AF13" s="57">
        <v>0.10764001331131311</v>
      </c>
      <c r="AG13" s="57">
        <v>0.10964939490824606</v>
      </c>
      <c r="AH13" s="57">
        <v>0.11175099618860124</v>
      </c>
      <c r="AI13" s="57">
        <v>0.11391667052403651</v>
      </c>
      <c r="AJ13" s="57">
        <v>0.11612147679393658</v>
      </c>
      <c r="AK13" s="57">
        <v>0.11834826275873225</v>
      </c>
      <c r="AL13" s="57">
        <v>0.12056210681143728</v>
      </c>
      <c r="AM13" s="57">
        <v>0.12280344112755136</v>
      </c>
      <c r="AN13" s="57">
        <v>0.12504057326625931</v>
      </c>
      <c r="AO13" s="57">
        <v>0.12716206800529747</v>
      </c>
      <c r="AP13" s="57">
        <v>0.12905107747736863</v>
      </c>
      <c r="AQ13" s="57">
        <v>0.13040791205431351</v>
      </c>
      <c r="AR13" s="57">
        <v>0.13164686251679883</v>
      </c>
      <c r="AS13" s="57">
        <v>0.13256373216271</v>
      </c>
      <c r="AT13" s="57">
        <v>0.13339398041955114</v>
      </c>
      <c r="AU13" s="57">
        <v>0.13383808680253156</v>
      </c>
      <c r="AV13" s="57">
        <v>0.13412924417830513</v>
      </c>
      <c r="AW13" s="57">
        <v>0.1342087151013337</v>
      </c>
      <c r="AX13" s="57">
        <v>0.13396955950069403</v>
      </c>
      <c r="AY13" s="57">
        <v>0.13388590175401235</v>
      </c>
      <c r="AZ13" s="57">
        <v>0.13360875209384629</v>
      </c>
      <c r="BA13" s="57">
        <v>0.1333733402497079</v>
      </c>
      <c r="BB13" s="57">
        <v>0.13321187737833207</v>
      </c>
      <c r="BC13" s="57">
        <v>0.13312170989082056</v>
      </c>
      <c r="BD13" s="57">
        <v>0.1330221757259164</v>
      </c>
    </row>
    <row r="14" spans="1:56" x14ac:dyDescent="0.25">
      <c r="A14" s="6" t="s">
        <v>368</v>
      </c>
      <c r="B14" s="57">
        <v>8.5661178091161305E-2</v>
      </c>
      <c r="C14" s="57">
        <v>8.6895768194130696E-2</v>
      </c>
      <c r="D14" s="57">
        <v>8.5869719371022543E-2</v>
      </c>
      <c r="E14" s="57">
        <v>8.5149851180338382E-2</v>
      </c>
      <c r="F14" s="57">
        <v>8.5336234303269337E-2</v>
      </c>
      <c r="G14" s="57">
        <v>8.5128246239713448E-2</v>
      </c>
      <c r="H14" s="57">
        <v>8.4430036221010446E-2</v>
      </c>
      <c r="I14" s="57">
        <v>8.357097376197227E-2</v>
      </c>
      <c r="J14" s="57">
        <v>8.3420805010007232E-2</v>
      </c>
      <c r="K14" s="57">
        <v>8.3407150804902574E-2</v>
      </c>
      <c r="L14" s="57">
        <v>8.3414095924806531E-2</v>
      </c>
      <c r="M14" s="57">
        <v>8.32522433997092E-2</v>
      </c>
      <c r="N14" s="57">
        <v>8.3331941471738363E-2</v>
      </c>
      <c r="O14" s="57">
        <v>8.3588833009668448E-2</v>
      </c>
      <c r="P14" s="57">
        <v>8.3659994072176239E-2</v>
      </c>
      <c r="Q14" s="57">
        <v>8.4131194901107001E-2</v>
      </c>
      <c r="R14" s="57">
        <v>8.4772353789378183E-2</v>
      </c>
      <c r="S14" s="57">
        <v>8.5682434288303397E-2</v>
      </c>
      <c r="T14" s="57">
        <v>8.681781240692886E-2</v>
      </c>
      <c r="U14" s="57">
        <v>8.8153017290461502E-2</v>
      </c>
      <c r="V14" s="57">
        <v>8.9770755734477833E-2</v>
      </c>
      <c r="W14" s="57">
        <v>9.1557305676102971E-2</v>
      </c>
      <c r="X14" s="57">
        <v>9.345567940610322E-2</v>
      </c>
      <c r="Y14" s="57">
        <v>9.5431420327815208E-2</v>
      </c>
      <c r="Z14" s="57">
        <v>9.7469300324923222E-2</v>
      </c>
      <c r="AA14" s="57">
        <v>9.9612251388400921E-2</v>
      </c>
      <c r="AB14" s="57">
        <v>0.10178432218067866</v>
      </c>
      <c r="AC14" s="57">
        <v>0.10395044253753184</v>
      </c>
      <c r="AD14" s="57">
        <v>0.10607372965983203</v>
      </c>
      <c r="AE14" s="57">
        <v>0.10821321415678382</v>
      </c>
      <c r="AF14" s="57">
        <v>0.11029860425033747</v>
      </c>
      <c r="AG14" s="57">
        <v>0.11246620078323777</v>
      </c>
      <c r="AH14" s="57">
        <v>0.11470252419599571</v>
      </c>
      <c r="AI14" s="57">
        <v>0.11698077855965201</v>
      </c>
      <c r="AJ14" s="57">
        <v>0.11927445225460248</v>
      </c>
      <c r="AK14" s="57">
        <v>0.12156860115556467</v>
      </c>
      <c r="AL14" s="57">
        <v>0.12383046537748051</v>
      </c>
      <c r="AM14" s="57">
        <v>0.12608541279303148</v>
      </c>
      <c r="AN14" s="57">
        <v>0.12831529886413087</v>
      </c>
      <c r="AO14" s="57">
        <v>0.13041881015252443</v>
      </c>
      <c r="AP14" s="57">
        <v>0.13228974157141987</v>
      </c>
      <c r="AQ14" s="57">
        <v>0.13361840820361701</v>
      </c>
      <c r="AR14" s="57">
        <v>0.1348171014685344</v>
      </c>
      <c r="AS14" s="57">
        <v>0.13568662768911594</v>
      </c>
      <c r="AT14" s="57">
        <v>0.13647665968408346</v>
      </c>
      <c r="AU14" s="57">
        <v>0.13688613331588456</v>
      </c>
      <c r="AV14" s="57">
        <v>0.13713997022069066</v>
      </c>
      <c r="AW14" s="57">
        <v>0.1371772780533598</v>
      </c>
      <c r="AX14" s="57">
        <v>0.13688631570287985</v>
      </c>
      <c r="AY14" s="57">
        <v>0.13675273084748568</v>
      </c>
      <c r="AZ14" s="57">
        <v>0.13642137973875396</v>
      </c>
      <c r="BA14" s="57">
        <v>0.13613226444516943</v>
      </c>
      <c r="BB14" s="57">
        <v>0.13592096002223014</v>
      </c>
      <c r="BC14" s="57">
        <v>0.13578367380869794</v>
      </c>
      <c r="BD14" s="57">
        <v>0.1356398896973193</v>
      </c>
    </row>
    <row r="15" spans="1:56" x14ac:dyDescent="0.25">
      <c r="A15" s="6" t="s">
        <v>369</v>
      </c>
      <c r="B15" s="57">
        <v>8.5661178091161305E-2</v>
      </c>
      <c r="C15" s="57">
        <v>8.6895768194130696E-2</v>
      </c>
      <c r="D15" s="57">
        <v>8.5869719371022543E-2</v>
      </c>
      <c r="E15" s="57">
        <v>8.6079303371177349E-2</v>
      </c>
      <c r="F15" s="57">
        <v>8.6290943039993379E-2</v>
      </c>
      <c r="G15" s="57">
        <v>8.612088882413306E-2</v>
      </c>
      <c r="H15" s="57">
        <v>8.5456756298259579E-2</v>
      </c>
      <c r="I15" s="57">
        <v>8.4634509521504392E-2</v>
      </c>
      <c r="J15" s="57">
        <v>8.4519171064669926E-2</v>
      </c>
      <c r="K15" s="57">
        <v>8.45444640904435E-2</v>
      </c>
      <c r="L15" s="57">
        <v>8.4587524895146732E-2</v>
      </c>
      <c r="M15" s="57">
        <v>8.4459825437564154E-2</v>
      </c>
      <c r="N15" s="57">
        <v>8.4574394276437509E-2</v>
      </c>
      <c r="O15" s="57">
        <v>8.4864287601189498E-2</v>
      </c>
      <c r="P15" s="57">
        <v>8.4961828258627678E-2</v>
      </c>
      <c r="Q15" s="57">
        <v>8.5463063967824007E-2</v>
      </c>
      <c r="R15" s="57">
        <v>8.6131446633112119E-2</v>
      </c>
      <c r="S15" s="57">
        <v>8.7070832596380418E-2</v>
      </c>
      <c r="T15" s="57">
        <v>8.8235400018287419E-2</v>
      </c>
      <c r="U15" s="57">
        <v>8.9600216605603258E-2</v>
      </c>
      <c r="V15" s="57">
        <v>9.1248209781332634E-2</v>
      </c>
      <c r="W15" s="57">
        <v>9.3067478613093932E-2</v>
      </c>
      <c r="X15" s="57">
        <v>9.4998105289006568E-2</v>
      </c>
      <c r="Y15" s="57">
        <v>9.7009655737963801E-2</v>
      </c>
      <c r="Z15" s="57">
        <v>9.9082734504452263E-2</v>
      </c>
      <c r="AA15" s="57">
        <v>0.10126164588676058</v>
      </c>
      <c r="AB15" s="57">
        <v>0.10347044310550767</v>
      </c>
      <c r="AC15" s="57">
        <v>0.10567213575219751</v>
      </c>
      <c r="AD15" s="57">
        <v>0.10782943781403832</v>
      </c>
      <c r="AE15" s="57">
        <v>0.1100004844324599</v>
      </c>
      <c r="AF15" s="57">
        <v>0.11211583313437898</v>
      </c>
      <c r="AG15" s="57">
        <v>0.11431509882181706</v>
      </c>
      <c r="AH15" s="57">
        <v>0.11658287647449829</v>
      </c>
      <c r="AI15" s="57">
        <v>0.11889201702098863</v>
      </c>
      <c r="AJ15" s="57">
        <v>0.12121452551994143</v>
      </c>
      <c r="AK15" s="57">
        <v>0.12353813347818221</v>
      </c>
      <c r="AL15" s="57">
        <v>0.12582664350770864</v>
      </c>
      <c r="AM15" s="57">
        <v>0.12810740911500201</v>
      </c>
      <c r="AN15" s="57">
        <v>0.13036141639119239</v>
      </c>
      <c r="AO15" s="57">
        <v>0.13248698529519209</v>
      </c>
      <c r="AP15" s="57">
        <v>0.13437550715660918</v>
      </c>
      <c r="AQ15" s="57">
        <v>0.13571594266145581</v>
      </c>
      <c r="AR15" s="57">
        <v>0.13692693765672254</v>
      </c>
      <c r="AS15" s="57">
        <v>0.13780346341393132</v>
      </c>
      <c r="AT15" s="57">
        <v>0.13859805874113484</v>
      </c>
      <c r="AU15" s="57">
        <v>0.13901019485146779</v>
      </c>
      <c r="AV15" s="57">
        <v>0.13926390288852764</v>
      </c>
      <c r="AW15" s="57">
        <v>0.13929847927795375</v>
      </c>
      <c r="AX15" s="57">
        <v>0.1390008891378674</v>
      </c>
      <c r="AY15" s="57">
        <v>0.13886181159532901</v>
      </c>
      <c r="AZ15" s="57">
        <v>0.13852098118801878</v>
      </c>
      <c r="BA15" s="57">
        <v>0.13822564665896056</v>
      </c>
      <c r="BB15" s="57">
        <v>0.13800590968916818</v>
      </c>
      <c r="BC15" s="57">
        <v>0.13786322943207235</v>
      </c>
      <c r="BD15" s="57">
        <v>0.1377116280925299</v>
      </c>
    </row>
    <row r="16" spans="1:56" x14ac:dyDescent="0.25">
      <c r="A16" s="6" t="s">
        <v>372</v>
      </c>
      <c r="B16" s="57">
        <v>8.5871481888352155E-2</v>
      </c>
      <c r="C16" s="57">
        <v>8.6677305100869809E-2</v>
      </c>
      <c r="D16" s="57">
        <v>8.520475475949027E-2</v>
      </c>
      <c r="E16" s="57">
        <v>8.3954429560400681E-2</v>
      </c>
      <c r="F16" s="57">
        <v>8.2606795942409814E-2</v>
      </c>
      <c r="G16" s="57">
        <v>8.1502444224115178E-2</v>
      </c>
      <c r="H16" s="57">
        <v>8.0407518364979169E-2</v>
      </c>
      <c r="I16" s="57">
        <v>7.8927445356057738E-2</v>
      </c>
      <c r="J16" s="57">
        <v>7.8341249817429764E-2</v>
      </c>
      <c r="K16" s="57">
        <v>7.7810968570015668E-2</v>
      </c>
      <c r="L16" s="57">
        <v>7.7432845938762332E-2</v>
      </c>
      <c r="M16" s="57">
        <v>7.7106868563674644E-2</v>
      </c>
      <c r="N16" s="57">
        <v>7.7021917462112691E-2</v>
      </c>
      <c r="O16" s="57">
        <v>7.6944386737856349E-2</v>
      </c>
      <c r="P16" s="57">
        <v>7.6419553865300083E-2</v>
      </c>
      <c r="Q16" s="57">
        <v>7.5973153306615748E-2</v>
      </c>
      <c r="R16" s="57">
        <v>7.5797821707383736E-2</v>
      </c>
      <c r="S16" s="57">
        <v>7.56906681855853E-2</v>
      </c>
      <c r="T16" s="57">
        <v>7.554121961678939E-2</v>
      </c>
      <c r="U16" s="57">
        <v>7.5826307151761391E-2</v>
      </c>
      <c r="V16" s="57">
        <v>7.6293726726426703E-2</v>
      </c>
      <c r="W16" s="57">
        <v>7.6805361532191141E-2</v>
      </c>
      <c r="X16" s="57">
        <v>7.6811800544056591E-2</v>
      </c>
      <c r="Y16" s="57">
        <v>7.7433057791686299E-2</v>
      </c>
      <c r="Z16" s="57">
        <v>7.8242739038634643E-2</v>
      </c>
      <c r="AA16" s="57">
        <v>7.9120460652798041E-2</v>
      </c>
      <c r="AB16" s="57">
        <v>7.9805356711749403E-2</v>
      </c>
      <c r="AC16" s="57">
        <v>8.0929679398695664E-2</v>
      </c>
      <c r="AD16" s="57">
        <v>8.2183581607906328E-2</v>
      </c>
      <c r="AE16" s="57">
        <v>8.3462907845251774E-2</v>
      </c>
      <c r="AF16" s="57">
        <v>8.4225390894183128E-2</v>
      </c>
      <c r="AG16" s="57">
        <v>8.5174112043768777E-2</v>
      </c>
      <c r="AH16" s="57">
        <v>8.5969665287297256E-2</v>
      </c>
      <c r="AI16" s="57">
        <v>8.6926106244429535E-2</v>
      </c>
      <c r="AJ16" s="57">
        <v>8.7870405674924101E-2</v>
      </c>
      <c r="AK16" s="57">
        <v>8.9120382885227112E-2</v>
      </c>
      <c r="AL16" s="57">
        <v>9.0447875294912092E-2</v>
      </c>
      <c r="AM16" s="57">
        <v>9.162017140967732E-2</v>
      </c>
      <c r="AN16" s="57">
        <v>9.2640334383228884E-2</v>
      </c>
      <c r="AO16" s="57">
        <v>9.3568436496964752E-2</v>
      </c>
      <c r="AP16" s="57">
        <v>9.4725683461378857E-2</v>
      </c>
      <c r="AQ16" s="57">
        <v>9.588651921399019E-2</v>
      </c>
      <c r="AR16" s="57">
        <v>9.6973036140939245E-2</v>
      </c>
      <c r="AS16" s="57">
        <v>9.7920190841806698E-2</v>
      </c>
      <c r="AT16" s="57">
        <v>9.8952835873394832E-2</v>
      </c>
      <c r="AU16" s="57">
        <v>9.9814866231810476E-2</v>
      </c>
      <c r="AV16" s="57">
        <v>0.10040155857262703</v>
      </c>
      <c r="AW16" s="57">
        <v>0.10058755507054741</v>
      </c>
      <c r="AX16" s="57">
        <v>0.10049206864395245</v>
      </c>
      <c r="AY16" s="57">
        <v>0.10032403240608083</v>
      </c>
      <c r="AZ16" s="57">
        <v>0.10011215439414586</v>
      </c>
      <c r="BA16" s="57">
        <v>9.9684662843596519E-2</v>
      </c>
      <c r="BB16" s="57">
        <v>9.9323052268488712E-2</v>
      </c>
      <c r="BC16" s="57">
        <v>9.8671409743270294E-2</v>
      </c>
      <c r="BD16" s="57">
        <v>9.787297698837169E-2</v>
      </c>
    </row>
    <row r="19" spans="1:9" x14ac:dyDescent="0.25">
      <c r="A19" s="37" t="s">
        <v>373</v>
      </c>
      <c r="I19" s="37" t="s">
        <v>374</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árok35"/>
  <dimension ref="A4:Y76"/>
  <sheetViews>
    <sheetView showGridLines="0" topLeftCell="F1" zoomScale="90" zoomScaleNormal="90" workbookViewId="0">
      <selection activeCell="R41" sqref="R41"/>
    </sheetView>
  </sheetViews>
  <sheetFormatPr defaultColWidth="9.28515625" defaultRowHeight="15" x14ac:dyDescent="0.25"/>
  <cols>
    <col min="1" max="1" width="12.5703125" style="141" bestFit="1" customWidth="1"/>
    <col min="2" max="2" width="28.5703125" style="141" bestFit="1" customWidth="1"/>
    <col min="3" max="3" width="10.5703125" style="141" customWidth="1"/>
    <col min="4" max="4" width="10.7109375" style="141" customWidth="1"/>
    <col min="5" max="16" width="9.28515625" style="141"/>
    <col min="17" max="17" width="12.5703125" style="141" bestFit="1" customWidth="1"/>
    <col min="18" max="19" width="11.7109375" style="141" bestFit="1" customWidth="1"/>
    <col min="20" max="16384" width="9.28515625" style="141"/>
  </cols>
  <sheetData>
    <row r="4" spans="1:19" ht="15" customHeight="1" x14ac:dyDescent="0.25">
      <c r="B4" s="142" t="s">
        <v>377</v>
      </c>
      <c r="C4" s="660" t="s">
        <v>378</v>
      </c>
      <c r="D4" s="660"/>
    </row>
    <row r="5" spans="1:19" ht="15" customHeight="1" x14ac:dyDescent="0.25"/>
    <row r="6" spans="1:19" ht="15" customHeight="1" x14ac:dyDescent="0.25">
      <c r="B6" s="142" t="s">
        <v>379</v>
      </c>
      <c r="C6" s="142" t="s">
        <v>380</v>
      </c>
      <c r="D6" s="142" t="s">
        <v>381</v>
      </c>
      <c r="E6" s="142">
        <v>2009</v>
      </c>
      <c r="F6" s="142">
        <v>2010</v>
      </c>
      <c r="G6" s="142">
        <v>2011</v>
      </c>
      <c r="H6" s="142">
        <v>2012</v>
      </c>
      <c r="I6" s="142">
        <v>2013</v>
      </c>
      <c r="J6" s="142">
        <v>2014</v>
      </c>
      <c r="K6" s="142">
        <v>2015</v>
      </c>
      <c r="L6" s="142">
        <v>2016</v>
      </c>
      <c r="M6" s="142">
        <v>2017</v>
      </c>
      <c r="N6" s="142">
        <v>2018</v>
      </c>
      <c r="O6" s="142">
        <v>2019</v>
      </c>
      <c r="P6" s="142">
        <v>2020</v>
      </c>
      <c r="R6" s="141" t="s">
        <v>389</v>
      </c>
      <c r="S6" s="141" t="s">
        <v>390</v>
      </c>
    </row>
    <row r="7" spans="1:19" ht="15" customHeight="1" x14ac:dyDescent="0.25">
      <c r="A7" s="143" t="e">
        <f>INDEX([85]Krajiny!$D$3:$D$32,MATCH($B7,[85]Krajiny!$C$3:$C$32,0))</f>
        <v>#N/A</v>
      </c>
      <c r="B7" s="144" t="s">
        <v>2</v>
      </c>
      <c r="C7" s="144" t="s">
        <v>382</v>
      </c>
      <c r="D7" s="144">
        <v>50</v>
      </c>
      <c r="E7" s="144">
        <v>42.694816639999999</v>
      </c>
      <c r="F7" s="144">
        <v>40.983162139999997</v>
      </c>
      <c r="G7" s="144">
        <v>43.069065119999998</v>
      </c>
      <c r="H7" s="144">
        <v>45.417070260000003</v>
      </c>
      <c r="I7" s="144">
        <v>48.188458709999999</v>
      </c>
      <c r="J7" s="144">
        <v>49.02723735</v>
      </c>
      <c r="K7" s="144">
        <v>49.02723735</v>
      </c>
      <c r="L7" s="144">
        <v>48.249027239999997</v>
      </c>
      <c r="M7" s="144">
        <v>46.15384615</v>
      </c>
      <c r="N7" s="144">
        <v>45.041322309999998</v>
      </c>
      <c r="O7" s="144">
        <v>44.583333420000002</v>
      </c>
      <c r="P7" s="144">
        <v>43.644067659999997</v>
      </c>
      <c r="Q7" s="143" t="s">
        <v>202</v>
      </c>
      <c r="R7" s="145">
        <f>P7-E7</f>
        <v>0.94925101999999839</v>
      </c>
      <c r="S7" s="153">
        <f>P7-F7</f>
        <v>2.66090552</v>
      </c>
    </row>
    <row r="8" spans="1:19" ht="15" customHeight="1" x14ac:dyDescent="0.25">
      <c r="A8" s="143" t="e">
        <f>INDEX([85]Krajiny!$D$3:$D$32,MATCH($B8,[85]Krajiny!$C$3:$C$32,0))</f>
        <v>#N/A</v>
      </c>
      <c r="B8" s="144" t="s">
        <v>0</v>
      </c>
      <c r="C8" s="144" t="s">
        <v>382</v>
      </c>
      <c r="D8" s="144">
        <v>50</v>
      </c>
      <c r="E8" s="144">
        <v>42.245942120000002</v>
      </c>
      <c r="F8" s="144">
        <v>41.654183770000003</v>
      </c>
      <c r="G8" s="144">
        <v>42.425790280000001</v>
      </c>
      <c r="H8" s="144">
        <v>42.434221800000003</v>
      </c>
      <c r="I8" s="144">
        <v>42.007391349999999</v>
      </c>
      <c r="J8" s="144">
        <v>42.01604502</v>
      </c>
      <c r="K8" s="144">
        <v>42.158155000000001</v>
      </c>
      <c r="L8" s="144">
        <v>42.286408119999997</v>
      </c>
      <c r="M8" s="144">
        <v>42.344171869999997</v>
      </c>
      <c r="N8" s="144">
        <v>42.300231709999998</v>
      </c>
      <c r="O8" s="144">
        <v>42.130157760000003</v>
      </c>
      <c r="P8" s="144">
        <v>41.874380000000002</v>
      </c>
      <c r="Q8" s="143" t="s">
        <v>221</v>
      </c>
      <c r="R8" s="145">
        <f t="shared" ref="R8:R34" si="0">P8-E8</f>
        <v>-0.37156212000000011</v>
      </c>
      <c r="S8" s="153">
        <f t="shared" ref="S8:S34" si="1">P8-F8</f>
        <v>0.2201962299999991</v>
      </c>
    </row>
    <row r="9" spans="1:19" ht="15" customHeight="1" x14ac:dyDescent="0.25">
      <c r="A9" s="143" t="e">
        <f>INDEX([85]Krajiny!$D$3:$D$32,MATCH($B9,[85]Krajiny!$C$3:$C$32,0))</f>
        <v>#N/A</v>
      </c>
      <c r="B9" s="146" t="s">
        <v>383</v>
      </c>
      <c r="C9" s="144" t="s">
        <v>382</v>
      </c>
      <c r="D9" s="144">
        <v>50</v>
      </c>
      <c r="E9" s="144">
        <v>35.429789290000002</v>
      </c>
      <c r="F9" s="144">
        <v>35.678488389999998</v>
      </c>
      <c r="G9" s="144">
        <v>36.632615880000003</v>
      </c>
      <c r="H9" s="144">
        <v>36.326014559999997</v>
      </c>
      <c r="I9" s="144">
        <v>36.300352889999999</v>
      </c>
      <c r="J9" s="144">
        <v>36.64640387</v>
      </c>
      <c r="K9" s="144">
        <v>37.018816110000003</v>
      </c>
      <c r="L9" s="144">
        <v>37.505410689999998</v>
      </c>
      <c r="M9" s="144">
        <v>38.208109100000001</v>
      </c>
      <c r="N9" s="144">
        <v>38.900714319999999</v>
      </c>
      <c r="O9" s="144">
        <v>39.309554310000003</v>
      </c>
      <c r="P9" s="144">
        <v>39.252478349999997</v>
      </c>
      <c r="Q9" s="143" t="s">
        <v>203</v>
      </c>
      <c r="R9" s="145">
        <f t="shared" si="0"/>
        <v>3.8226890599999948</v>
      </c>
      <c r="S9" s="153">
        <f t="shared" si="1"/>
        <v>3.5739899599999987</v>
      </c>
    </row>
    <row r="10" spans="1:19" ht="15" customHeight="1" x14ac:dyDescent="0.25">
      <c r="A10" s="143" t="e">
        <f>INDEX([85]Krajiny!$D$3:$D$32,MATCH($B10,[85]Krajiny!$C$3:$C$32,0))</f>
        <v>#N/A</v>
      </c>
      <c r="B10" s="144" t="s">
        <v>348</v>
      </c>
      <c r="C10" s="144" t="s">
        <v>382</v>
      </c>
      <c r="D10" s="144">
        <v>50</v>
      </c>
      <c r="E10" s="144">
        <v>39.605898500000002</v>
      </c>
      <c r="F10" s="144">
        <v>38.98962178</v>
      </c>
      <c r="G10" s="144">
        <v>39.060955020000002</v>
      </c>
      <c r="H10" s="144">
        <v>39.100844160000001</v>
      </c>
      <c r="I10" s="144">
        <v>39.267780029999997</v>
      </c>
      <c r="J10" s="144">
        <v>38.817388710000003</v>
      </c>
      <c r="K10" s="144">
        <v>38.962909879999998</v>
      </c>
      <c r="L10" s="144">
        <v>39.209289419999998</v>
      </c>
      <c r="M10" s="144">
        <v>39.315239499999997</v>
      </c>
      <c r="N10" s="144">
        <v>39.378097400000001</v>
      </c>
      <c r="O10" s="144">
        <v>38.814555210000002</v>
      </c>
      <c r="P10" s="144">
        <v>38.891778719999998</v>
      </c>
      <c r="Q10" s="143" t="s">
        <v>209</v>
      </c>
      <c r="R10" s="145">
        <f t="shared" si="0"/>
        <v>-0.71411978000000431</v>
      </c>
      <c r="S10" s="153">
        <f t="shared" si="1"/>
        <v>-9.7843060000002424E-2</v>
      </c>
    </row>
    <row r="11" spans="1:19" ht="15" customHeight="1" x14ac:dyDescent="0.25">
      <c r="A11" s="143" t="e">
        <f>INDEX([85]Krajiny!$D$3:$D$32,MATCH($B11,[85]Krajiny!$C$3:$C$32,0))</f>
        <v>#N/A</v>
      </c>
      <c r="B11" s="144" t="s">
        <v>354</v>
      </c>
      <c r="C11" s="144" t="s">
        <v>382</v>
      </c>
      <c r="D11" s="144">
        <v>50</v>
      </c>
      <c r="E11" s="144">
        <v>42.003906950000001</v>
      </c>
      <c r="F11" s="144">
        <v>42.26403414</v>
      </c>
      <c r="G11" s="144">
        <v>42.121240139999998</v>
      </c>
      <c r="H11" s="144">
        <v>42.218404270000001</v>
      </c>
      <c r="I11" s="144">
        <v>39.673849910000001</v>
      </c>
      <c r="J11" s="144">
        <v>39.973958330000002</v>
      </c>
      <c r="K11" s="144">
        <v>37.305797409999997</v>
      </c>
      <c r="L11" s="144">
        <v>36.669950059999998</v>
      </c>
      <c r="M11" s="144">
        <v>36.970898949999999</v>
      </c>
      <c r="N11" s="144">
        <v>36.008348740000002</v>
      </c>
      <c r="O11" s="144">
        <v>36.550337329999998</v>
      </c>
      <c r="P11" s="144">
        <v>37.325546760000002</v>
      </c>
      <c r="Q11" s="143" t="s">
        <v>208</v>
      </c>
      <c r="R11" s="145">
        <f t="shared" si="0"/>
        <v>-4.6783601899999994</v>
      </c>
      <c r="S11" s="153">
        <f t="shared" si="1"/>
        <v>-4.938487379999998</v>
      </c>
    </row>
    <row r="12" spans="1:19" ht="15" customHeight="1" x14ac:dyDescent="0.25">
      <c r="A12" s="149" t="e">
        <f>INDEX([85]Krajiny!$D$3:$D$32,MATCH($B12,[85]Krajiny!$C$3:$C$32,0))</f>
        <v>#N/A</v>
      </c>
      <c r="B12" s="150" t="s">
        <v>360</v>
      </c>
      <c r="C12" s="150" t="s">
        <v>382</v>
      </c>
      <c r="D12" s="150">
        <v>50</v>
      </c>
      <c r="E12" s="150">
        <v>34.87295744</v>
      </c>
      <c r="F12" s="150">
        <v>33.665784360000004</v>
      </c>
      <c r="G12" s="150">
        <v>33.792670569999999</v>
      </c>
      <c r="H12" s="150">
        <v>33.622177409999999</v>
      </c>
      <c r="I12" s="150">
        <v>33.470121390000003</v>
      </c>
      <c r="J12" s="150">
        <v>34.891944770000002</v>
      </c>
      <c r="K12" s="150">
        <v>35.042487049999998</v>
      </c>
      <c r="L12" s="150">
        <v>35.035466229999997</v>
      </c>
      <c r="M12" s="150">
        <v>35.161145500000003</v>
      </c>
      <c r="N12" s="150">
        <v>36.084660079999999</v>
      </c>
      <c r="O12" s="150">
        <v>37.15320947</v>
      </c>
      <c r="P12" s="150">
        <v>37.075376599999998</v>
      </c>
      <c r="Q12" s="149" t="s">
        <v>198</v>
      </c>
      <c r="R12" s="151">
        <f t="shared" si="0"/>
        <v>2.202419159999998</v>
      </c>
      <c r="S12" s="154">
        <f t="shared" si="1"/>
        <v>3.4095922399999949</v>
      </c>
    </row>
    <row r="13" spans="1:19" ht="15" customHeight="1" x14ac:dyDescent="0.25">
      <c r="A13" s="143" t="e">
        <f>INDEX([85]Krajiny!$D$3:$D$32,MATCH($B13,[85]Krajiny!$C$3:$C$32,0))</f>
        <v>#N/A</v>
      </c>
      <c r="B13" s="144" t="s">
        <v>349</v>
      </c>
      <c r="C13" s="144" t="s">
        <v>382</v>
      </c>
      <c r="D13" s="144">
        <v>50</v>
      </c>
      <c r="E13" s="144">
        <v>38.01630325</v>
      </c>
      <c r="F13" s="144">
        <v>38.375715210000003</v>
      </c>
      <c r="G13" s="144">
        <v>38.952770569999998</v>
      </c>
      <c r="H13" s="144">
        <v>39.387796489999999</v>
      </c>
      <c r="I13" s="144">
        <v>40.412497299999998</v>
      </c>
      <c r="J13" s="144">
        <v>40.223526739999997</v>
      </c>
      <c r="K13" s="144">
        <v>40.535229039999997</v>
      </c>
      <c r="L13" s="144">
        <v>39.397182360000002</v>
      </c>
      <c r="M13" s="144">
        <v>38.829403390000003</v>
      </c>
      <c r="N13" s="144">
        <v>38.984631710000002</v>
      </c>
      <c r="O13" s="144">
        <v>38.62324666</v>
      </c>
      <c r="P13" s="144">
        <v>36.697455310000002</v>
      </c>
      <c r="Q13" s="143" t="s">
        <v>214</v>
      </c>
      <c r="R13" s="145">
        <f t="shared" si="0"/>
        <v>-1.3188479399999977</v>
      </c>
      <c r="S13" s="153">
        <f t="shared" si="1"/>
        <v>-1.6782599000000005</v>
      </c>
    </row>
    <row r="14" spans="1:19" ht="15" customHeight="1" x14ac:dyDescent="0.25">
      <c r="A14" s="143" t="e">
        <f>INDEX([85]Krajiny!$D$3:$D$32,MATCH($B14,[85]Krajiny!$C$3:$C$32,0))</f>
        <v>#N/A</v>
      </c>
      <c r="B14" s="144" t="s">
        <v>359</v>
      </c>
      <c r="C14" s="144" t="s">
        <v>382</v>
      </c>
      <c r="D14" s="144">
        <v>50</v>
      </c>
      <c r="E14" s="144">
        <v>31.334565919999999</v>
      </c>
      <c r="F14" s="144">
        <v>31.780198649999999</v>
      </c>
      <c r="G14" s="144">
        <v>33.625299400000003</v>
      </c>
      <c r="H14" s="144">
        <v>34.448891850000003</v>
      </c>
      <c r="I14" s="144">
        <v>36.032049010000001</v>
      </c>
      <c r="J14" s="144">
        <v>36.270142499999999</v>
      </c>
      <c r="K14" s="144">
        <v>32.775881630000001</v>
      </c>
      <c r="L14" s="144">
        <v>33.633873270000002</v>
      </c>
      <c r="M14" s="144">
        <v>34.573728000000003</v>
      </c>
      <c r="N14" s="144">
        <v>36.902654320000003</v>
      </c>
      <c r="O14" s="144">
        <v>37.30957781</v>
      </c>
      <c r="P14" s="144">
        <v>36.183815490000001</v>
      </c>
      <c r="Q14" s="143" t="s">
        <v>226</v>
      </c>
      <c r="R14" s="145">
        <f t="shared" si="0"/>
        <v>4.8492495700000013</v>
      </c>
      <c r="S14" s="153">
        <f t="shared" si="1"/>
        <v>4.4036168400000015</v>
      </c>
    </row>
    <row r="15" spans="1:19" ht="15" customHeight="1" x14ac:dyDescent="0.25">
      <c r="A15" s="143" t="e">
        <f>INDEX([85]Krajiny!$D$3:$D$32,MATCH($B15,[85]Krajiny!$C$3:$C$32,0))</f>
        <v>#N/A</v>
      </c>
      <c r="B15" s="144" t="s">
        <v>363</v>
      </c>
      <c r="C15" s="144" t="s">
        <v>382</v>
      </c>
      <c r="D15" s="144">
        <v>50</v>
      </c>
      <c r="E15" s="144">
        <v>40.120922200000003</v>
      </c>
      <c r="F15" s="144">
        <v>40.715420809999998</v>
      </c>
      <c r="G15" s="144">
        <v>41.292028610000003</v>
      </c>
      <c r="H15" s="144">
        <v>41.536237190000001</v>
      </c>
      <c r="I15" s="144">
        <v>41.761052730000003</v>
      </c>
      <c r="J15" s="144">
        <v>37.752904520000001</v>
      </c>
      <c r="K15" s="144">
        <v>36.262305939999997</v>
      </c>
      <c r="L15" s="144">
        <v>36.201428720000003</v>
      </c>
      <c r="M15" s="144">
        <v>36.09584598</v>
      </c>
      <c r="N15" s="144">
        <v>36.23198936</v>
      </c>
      <c r="O15" s="144">
        <v>36.486660749999999</v>
      </c>
      <c r="P15" s="144">
        <v>35.249732909999999</v>
      </c>
      <c r="Q15" s="143" t="s">
        <v>219</v>
      </c>
      <c r="R15" s="145">
        <f t="shared" si="0"/>
        <v>-4.8711892900000038</v>
      </c>
      <c r="S15" s="153">
        <f t="shared" si="1"/>
        <v>-5.4656878999999989</v>
      </c>
    </row>
    <row r="16" spans="1:19" ht="15" customHeight="1" x14ac:dyDescent="0.25">
      <c r="A16" s="143" t="e">
        <f>INDEX([85]Krajiny!$D$3:$D$32,MATCH($B16,[85]Krajiny!$C$3:$C$32,0))</f>
        <v>#N/A</v>
      </c>
      <c r="B16" s="144" t="s">
        <v>322</v>
      </c>
      <c r="C16" s="144" t="s">
        <v>382</v>
      </c>
      <c r="D16" s="144">
        <v>50</v>
      </c>
      <c r="E16" s="144">
        <v>33.812325999999999</v>
      </c>
      <c r="F16" s="144">
        <v>32.49995689</v>
      </c>
      <c r="G16" s="144">
        <v>33.623973300000003</v>
      </c>
      <c r="H16" s="144">
        <v>33.624005240000002</v>
      </c>
      <c r="I16" s="144">
        <v>33.624038970000001</v>
      </c>
      <c r="J16" s="144">
        <v>33.624105849999999</v>
      </c>
      <c r="K16" s="144">
        <v>33.624027220000002</v>
      </c>
      <c r="L16" s="144">
        <v>33.624096369999997</v>
      </c>
      <c r="M16" s="144">
        <v>34.271040130000003</v>
      </c>
      <c r="N16" s="144">
        <v>34.912009740000002</v>
      </c>
      <c r="O16" s="144">
        <v>34.911970429999997</v>
      </c>
      <c r="P16" s="144">
        <v>34.91193766</v>
      </c>
      <c r="Q16" s="143" t="s">
        <v>206</v>
      </c>
      <c r="R16" s="145">
        <f t="shared" si="0"/>
        <v>1.0996116600000008</v>
      </c>
      <c r="S16" s="153">
        <f t="shared" si="1"/>
        <v>2.4119807699999996</v>
      </c>
    </row>
    <row r="17" spans="1:25" ht="15" customHeight="1" x14ac:dyDescent="0.25">
      <c r="A17" s="143" t="e">
        <f>INDEX([85]Krajiny!$D$3:$D$32,MATCH($B17,[85]Krajiny!$C$3:$C$32,0))</f>
        <v>#N/A</v>
      </c>
      <c r="B17" s="144" t="s">
        <v>357</v>
      </c>
      <c r="C17" s="144" t="s">
        <v>382</v>
      </c>
      <c r="D17" s="144">
        <v>50</v>
      </c>
      <c r="E17" s="144">
        <v>38.239548300000003</v>
      </c>
      <c r="F17" s="144">
        <v>42.352689320000003</v>
      </c>
      <c r="G17" s="144">
        <v>42.203884770000002</v>
      </c>
      <c r="H17" s="144">
        <v>42.337671870000001</v>
      </c>
      <c r="I17" s="144">
        <v>41.944820470000003</v>
      </c>
      <c r="J17" s="144">
        <v>41.07849787</v>
      </c>
      <c r="K17" s="144">
        <v>40.788333039999998</v>
      </c>
      <c r="L17" s="144">
        <v>39.951166839999999</v>
      </c>
      <c r="M17" s="144">
        <v>39.783280140000002</v>
      </c>
      <c r="N17" s="144">
        <v>36.798546880000004</v>
      </c>
      <c r="O17" s="144">
        <v>36.692683959999997</v>
      </c>
      <c r="P17" s="144">
        <v>34.159142109999998</v>
      </c>
      <c r="Q17" s="143" t="s">
        <v>216</v>
      </c>
      <c r="R17" s="145">
        <f t="shared" si="0"/>
        <v>-4.080406190000005</v>
      </c>
      <c r="S17" s="153">
        <f t="shared" si="1"/>
        <v>-8.1935472100000055</v>
      </c>
    </row>
    <row r="18" spans="1:25" ht="15" customHeight="1" x14ac:dyDescent="0.25">
      <c r="A18" s="143" t="e">
        <f>INDEX([85]Krajiny!$D$3:$D$32,MATCH($B18,[85]Krajiny!$C$3:$C$32,0))</f>
        <v>#N/A</v>
      </c>
      <c r="B18" s="144" t="s">
        <v>1</v>
      </c>
      <c r="C18" s="144" t="s">
        <v>382</v>
      </c>
      <c r="D18" s="144">
        <v>50</v>
      </c>
      <c r="E18" s="144">
        <v>32.134585370000003</v>
      </c>
      <c r="F18" s="144">
        <v>32.309578549999998</v>
      </c>
      <c r="G18" s="144">
        <v>32.53040017</v>
      </c>
      <c r="H18" s="144">
        <v>33.814952939999998</v>
      </c>
      <c r="I18" s="144">
        <v>33.932785240000001</v>
      </c>
      <c r="J18" s="144">
        <v>34.143277560000001</v>
      </c>
      <c r="K18" s="144">
        <v>34.251056839999997</v>
      </c>
      <c r="L18" s="144">
        <v>34.145403459999997</v>
      </c>
      <c r="M18" s="144">
        <v>34.302162899999999</v>
      </c>
      <c r="N18" s="144">
        <v>34.511259870000004</v>
      </c>
      <c r="O18" s="144">
        <v>34.322247750000002</v>
      </c>
      <c r="P18" s="144">
        <v>33.358186629999999</v>
      </c>
      <c r="Q18" s="143" t="s">
        <v>201</v>
      </c>
      <c r="R18" s="145">
        <f t="shared" si="0"/>
        <v>1.2236012599999952</v>
      </c>
      <c r="S18" s="153">
        <f t="shared" si="1"/>
        <v>1.0486080800000011</v>
      </c>
    </row>
    <row r="19" spans="1:25" ht="15" customHeight="1" x14ac:dyDescent="0.25">
      <c r="A19" s="143" t="e">
        <f>INDEX([85]Krajiny!$D$3:$D$32,MATCH($B19,[85]Krajiny!$C$3:$C$32,0))</f>
        <v>#N/A</v>
      </c>
      <c r="B19" s="144" t="s">
        <v>362</v>
      </c>
      <c r="C19" s="144" t="s">
        <v>382</v>
      </c>
      <c r="D19" s="144">
        <v>50</v>
      </c>
      <c r="E19" s="144">
        <v>34.405744390000002</v>
      </c>
      <c r="F19" s="144">
        <v>34.405744869999999</v>
      </c>
      <c r="G19" s="144">
        <v>38.040958289999999</v>
      </c>
      <c r="H19" s="144">
        <v>38.160344019999997</v>
      </c>
      <c r="I19" s="144">
        <v>34.489240940000002</v>
      </c>
      <c r="J19" s="144">
        <v>33.338618580000002</v>
      </c>
      <c r="K19" s="144">
        <v>32.161227719999999</v>
      </c>
      <c r="L19" s="144">
        <v>32.553261290000002</v>
      </c>
      <c r="M19" s="144">
        <v>32.86357486</v>
      </c>
      <c r="N19" s="144">
        <v>33.329625669999999</v>
      </c>
      <c r="O19" s="144">
        <v>33.38684894</v>
      </c>
      <c r="P19" s="144">
        <v>32.352250699999999</v>
      </c>
      <c r="Q19" s="143" t="s">
        <v>217</v>
      </c>
      <c r="R19" s="145">
        <f t="shared" si="0"/>
        <v>-2.0534936900000034</v>
      </c>
      <c r="S19" s="153">
        <f t="shared" si="1"/>
        <v>-2.0534941700000005</v>
      </c>
    </row>
    <row r="20" spans="1:25" ht="15" customHeight="1" x14ac:dyDescent="0.25">
      <c r="A20" s="143" t="e">
        <f>INDEX([85]Krajiny!$D$3:$D$32,MATCH($B20,[85]Krajiny!$C$3:$C$32,0))</f>
        <v>#N/A</v>
      </c>
      <c r="B20" s="144" t="s">
        <v>356</v>
      </c>
      <c r="C20" s="144" t="s">
        <v>382</v>
      </c>
      <c r="D20" s="144">
        <v>50</v>
      </c>
      <c r="E20" s="144" t="s">
        <v>384</v>
      </c>
      <c r="F20" s="144" t="s">
        <v>384</v>
      </c>
      <c r="G20" s="144" t="s">
        <v>384</v>
      </c>
      <c r="H20" s="144" t="s">
        <v>384</v>
      </c>
      <c r="I20" s="144">
        <v>32.75753521</v>
      </c>
      <c r="J20" s="144">
        <v>33.943987909999997</v>
      </c>
      <c r="K20" s="144">
        <v>32.773838439999999</v>
      </c>
      <c r="L20" s="144">
        <v>32.964063770000003</v>
      </c>
      <c r="M20" s="144">
        <v>31.74061433</v>
      </c>
      <c r="N20" s="144">
        <v>31.740609580000001</v>
      </c>
      <c r="O20" s="144">
        <v>31.33047792</v>
      </c>
      <c r="P20" s="144">
        <v>31.33046719</v>
      </c>
      <c r="Q20" s="143" t="s">
        <v>210</v>
      </c>
      <c r="R20" s="145">
        <f>P20-I20</f>
        <v>-1.4270680200000001</v>
      </c>
      <c r="S20" s="153">
        <f>P20-I20</f>
        <v>-1.4270680200000001</v>
      </c>
    </row>
    <row r="21" spans="1:25" ht="15" customHeight="1" x14ac:dyDescent="0.25">
      <c r="A21" s="143" t="e">
        <f>INDEX([85]Krajiny!$D$3:$D$32,MATCH($B21,[85]Krajiny!$C$3:$C$32,0))</f>
        <v>#N/A</v>
      </c>
      <c r="B21" s="144" t="s">
        <v>385</v>
      </c>
      <c r="C21" s="144" t="s">
        <v>382</v>
      </c>
      <c r="D21" s="144">
        <v>50</v>
      </c>
      <c r="E21" s="144">
        <v>33.763124124799901</v>
      </c>
      <c r="F21" s="144">
        <v>33.911228849599901</v>
      </c>
      <c r="G21" s="144">
        <v>34.720572851199996</v>
      </c>
      <c r="H21" s="144">
        <v>34.983703404400003</v>
      </c>
      <c r="I21" s="144">
        <v>34.811064870769201</v>
      </c>
      <c r="J21" s="144">
        <v>33.988466696666599</v>
      </c>
      <c r="K21" s="144">
        <v>34.2814879238461</v>
      </c>
      <c r="L21" s="144">
        <v>33.663680624999998</v>
      </c>
      <c r="M21" s="144">
        <v>32.924215235555501</v>
      </c>
      <c r="N21" s="144">
        <v>32.563203449629597</v>
      </c>
      <c r="O21" s="144">
        <v>32.153868544074001</v>
      </c>
      <c r="P21" s="144">
        <v>31.276903294814801</v>
      </c>
      <c r="Q21" s="143" t="s">
        <v>212</v>
      </c>
      <c r="R21" s="145">
        <f t="shared" si="0"/>
        <v>-2.4862208299851005</v>
      </c>
      <c r="S21" s="153">
        <f t="shared" si="1"/>
        <v>-2.6343255547851001</v>
      </c>
    </row>
    <row r="22" spans="1:25" ht="15" customHeight="1" x14ac:dyDescent="0.25">
      <c r="A22" s="143" t="e">
        <f>INDEX([85]Krajiny!$D$3:$D$32,MATCH($B22,[85]Krajiny!$C$3:$C$32,0))</f>
        <v>#N/A</v>
      </c>
      <c r="B22" s="146" t="s">
        <v>386</v>
      </c>
      <c r="C22" s="144" t="s">
        <v>382</v>
      </c>
      <c r="D22" s="144">
        <v>50</v>
      </c>
      <c r="E22" s="144">
        <v>36.318721189999998</v>
      </c>
      <c r="F22" s="144">
        <v>37.313704970000003</v>
      </c>
      <c r="G22" s="144">
        <v>37.657772739999999</v>
      </c>
      <c r="H22" s="144">
        <v>37.958808339999997</v>
      </c>
      <c r="I22" s="144">
        <v>37.607310609999999</v>
      </c>
      <c r="J22" s="144">
        <v>37.834136780000001</v>
      </c>
      <c r="K22" s="144">
        <v>36.93074197</v>
      </c>
      <c r="L22" s="144">
        <v>33.834823530000001</v>
      </c>
      <c r="M22" s="144">
        <v>36.858525360000002</v>
      </c>
      <c r="N22" s="144">
        <v>29.765678810000001</v>
      </c>
      <c r="O22" s="144">
        <v>30.49965379</v>
      </c>
      <c r="P22" s="144">
        <v>30.384151630000002</v>
      </c>
      <c r="Q22" s="143" t="s">
        <v>386</v>
      </c>
      <c r="R22" s="145">
        <f t="shared" si="0"/>
        <v>-5.9345695599999964</v>
      </c>
      <c r="S22" s="153">
        <f t="shared" si="1"/>
        <v>-6.9295533400000018</v>
      </c>
    </row>
    <row r="23" spans="1:25" ht="15" customHeight="1" x14ac:dyDescent="0.25">
      <c r="A23" s="143" t="e">
        <f>INDEX([85]Krajiny!$D$3:$D$32,MATCH($B23,[85]Krajiny!$C$3:$C$32,0))</f>
        <v>#N/A</v>
      </c>
      <c r="B23" s="144" t="s">
        <v>352</v>
      </c>
      <c r="C23" s="144" t="s">
        <v>382</v>
      </c>
      <c r="D23" s="144">
        <v>50</v>
      </c>
      <c r="E23" s="144">
        <v>32.585101250000001</v>
      </c>
      <c r="F23" s="144">
        <v>31.213397400000002</v>
      </c>
      <c r="G23" s="144">
        <v>31.447029239999999</v>
      </c>
      <c r="H23" s="144">
        <v>31.566180469999999</v>
      </c>
      <c r="I23" s="144">
        <v>31.003927690000001</v>
      </c>
      <c r="J23" s="144">
        <v>30.803073439999999</v>
      </c>
      <c r="K23" s="144">
        <v>31.132571850000001</v>
      </c>
      <c r="L23" s="144">
        <v>31.103546479999999</v>
      </c>
      <c r="M23" s="144">
        <v>31.006390079999999</v>
      </c>
      <c r="N23" s="144">
        <v>30.249152219999999</v>
      </c>
      <c r="O23" s="144">
        <v>30.444984980000001</v>
      </c>
      <c r="P23" s="144">
        <v>30.18866336</v>
      </c>
      <c r="Q23" s="143" t="s">
        <v>223</v>
      </c>
      <c r="R23" s="145">
        <f t="shared" si="0"/>
        <v>-2.3964378900000014</v>
      </c>
      <c r="S23" s="153">
        <f t="shared" si="1"/>
        <v>-1.024734040000002</v>
      </c>
    </row>
    <row r="24" spans="1:25" ht="15" customHeight="1" x14ac:dyDescent="0.25">
      <c r="A24" s="143" t="e">
        <f>INDEX([85]Krajiny!$D$3:$D$32,MATCH($B24,[85]Krajiny!$C$3:$C$32,0))</f>
        <v>#N/A</v>
      </c>
      <c r="B24" s="144" t="s">
        <v>361</v>
      </c>
      <c r="C24" s="144" t="s">
        <v>382</v>
      </c>
      <c r="D24" s="144">
        <v>50</v>
      </c>
      <c r="E24" s="144">
        <v>33.723130589999997</v>
      </c>
      <c r="F24" s="144">
        <v>33.455610700000001</v>
      </c>
      <c r="G24" s="144">
        <v>33.444454180000001</v>
      </c>
      <c r="H24" s="144">
        <v>33.05599668</v>
      </c>
      <c r="I24" s="144">
        <v>33.925500509999999</v>
      </c>
      <c r="J24" s="144">
        <v>34.253344429999999</v>
      </c>
      <c r="K24" s="144">
        <v>34.050746580000002</v>
      </c>
      <c r="L24" s="144">
        <v>34.339978780000003</v>
      </c>
      <c r="M24" s="144">
        <v>33.003049709999999</v>
      </c>
      <c r="N24" s="144">
        <v>32.560007689999999</v>
      </c>
      <c r="O24" s="144">
        <v>31.741838059999999</v>
      </c>
      <c r="P24" s="144">
        <v>30.15913793</v>
      </c>
      <c r="Q24" s="143" t="s">
        <v>224</v>
      </c>
      <c r="R24" s="145">
        <f t="shared" si="0"/>
        <v>-3.5639926599999967</v>
      </c>
      <c r="S24" s="153">
        <f t="shared" si="1"/>
        <v>-3.2964727700000012</v>
      </c>
    </row>
    <row r="25" spans="1:25" ht="15" customHeight="1" x14ac:dyDescent="0.25">
      <c r="A25" s="143" t="e">
        <f>INDEX([85]Krajiny!$D$3:$D$32,MATCH($B25,[85]Krajiny!$C$3:$C$32,0))</f>
        <v>#N/A</v>
      </c>
      <c r="B25" s="144" t="s">
        <v>351</v>
      </c>
      <c r="C25" s="144" t="s">
        <v>382</v>
      </c>
      <c r="D25" s="144">
        <v>50</v>
      </c>
      <c r="E25" s="144">
        <v>41.115009270000002</v>
      </c>
      <c r="F25" s="144">
        <v>41.843450570000002</v>
      </c>
      <c r="G25" s="144">
        <v>42.228313149999998</v>
      </c>
      <c r="H25" s="144">
        <v>42.621525890000001</v>
      </c>
      <c r="I25" s="144">
        <v>41.432313399999998</v>
      </c>
      <c r="J25" s="144">
        <v>41.141669229999998</v>
      </c>
      <c r="K25" s="144">
        <v>40.314640699999998</v>
      </c>
      <c r="L25" s="144">
        <v>36.121874429999998</v>
      </c>
      <c r="M25" s="144">
        <v>35.70523772</v>
      </c>
      <c r="N25" s="144">
        <v>34.11163363</v>
      </c>
      <c r="O25" s="144">
        <v>33.074779509999999</v>
      </c>
      <c r="P25" s="144">
        <v>29.869390159999998</v>
      </c>
      <c r="Q25" s="143" t="s">
        <v>215</v>
      </c>
      <c r="R25" s="145">
        <f t="shared" si="0"/>
        <v>-11.245619110000003</v>
      </c>
      <c r="S25" s="153">
        <f t="shared" si="1"/>
        <v>-11.974060410000003</v>
      </c>
    </row>
    <row r="26" spans="1:25" ht="15" customHeight="1" x14ac:dyDescent="0.25">
      <c r="A26" s="143" t="e">
        <f>INDEX([85]Krajiny!$D$3:$D$32,MATCH($B26,[85]Krajiny!$C$3:$C$32,0))</f>
        <v>#N/A</v>
      </c>
      <c r="B26" s="144" t="s">
        <v>353</v>
      </c>
      <c r="C26" s="144" t="s">
        <v>382</v>
      </c>
      <c r="D26" s="144">
        <v>50</v>
      </c>
      <c r="E26" s="144">
        <v>37.050272159999999</v>
      </c>
      <c r="F26" s="144">
        <v>36.878203689999999</v>
      </c>
      <c r="G26" s="144">
        <v>37.107148819999999</v>
      </c>
      <c r="H26" s="144">
        <v>37.4732141</v>
      </c>
      <c r="I26" s="144">
        <v>37.864089190000001</v>
      </c>
      <c r="J26" s="144">
        <v>36.918953539999997</v>
      </c>
      <c r="K26" s="144">
        <v>37.36427887</v>
      </c>
      <c r="L26" s="144">
        <v>36.618313630000003</v>
      </c>
      <c r="M26" s="144">
        <v>34.359681440000003</v>
      </c>
      <c r="N26" s="144">
        <v>33.533697830000001</v>
      </c>
      <c r="O26" s="144">
        <v>31.802773689999999</v>
      </c>
      <c r="P26" s="144">
        <v>29.502486309999998</v>
      </c>
      <c r="Q26" s="143" t="s">
        <v>225</v>
      </c>
      <c r="R26" s="145">
        <f t="shared" si="0"/>
        <v>-7.5477858500000004</v>
      </c>
      <c r="S26" s="153">
        <f t="shared" si="1"/>
        <v>-7.3757173800000011</v>
      </c>
    </row>
    <row r="27" spans="1:25" ht="15" customHeight="1" x14ac:dyDescent="0.25">
      <c r="A27" s="143" t="e">
        <f>INDEX([85]Krajiny!$D$3:$D$32,MATCH($B27,[85]Krajiny!$C$3:$C$32,0))</f>
        <v>#N/A</v>
      </c>
      <c r="B27" s="144" t="s">
        <v>355</v>
      </c>
      <c r="C27" s="144" t="s">
        <v>382</v>
      </c>
      <c r="D27" s="144">
        <v>50</v>
      </c>
      <c r="E27" s="144">
        <v>28.080877300000001</v>
      </c>
      <c r="F27" s="144">
        <v>28.08079051</v>
      </c>
      <c r="G27" s="144">
        <v>28.080808080000001</v>
      </c>
      <c r="H27" s="144">
        <v>28.080808080000001</v>
      </c>
      <c r="I27" s="144">
        <v>28.08081512</v>
      </c>
      <c r="J27" s="144">
        <v>28.080781300000002</v>
      </c>
      <c r="K27" s="144">
        <v>28.08077312</v>
      </c>
      <c r="L27" s="144">
        <v>28.080754030000001</v>
      </c>
      <c r="M27" s="144">
        <v>28.080844760000002</v>
      </c>
      <c r="N27" s="144">
        <v>28.080757739999999</v>
      </c>
      <c r="O27" s="144">
        <v>28.080797440000001</v>
      </c>
      <c r="P27" s="144">
        <v>28.080810759999999</v>
      </c>
      <c r="Q27" s="143" t="s">
        <v>207</v>
      </c>
      <c r="R27" s="145">
        <f t="shared" si="0"/>
        <v>-6.6540000002390798E-5</v>
      </c>
      <c r="S27" s="153">
        <f t="shared" si="1"/>
        <v>2.0249999998611656E-5</v>
      </c>
    </row>
    <row r="28" spans="1:25" ht="15" customHeight="1" x14ac:dyDescent="0.25">
      <c r="A28" s="143" t="e">
        <f>INDEX([85]Krajiny!$D$3:$D$32,MATCH($B28,[85]Krajiny!$C$3:$C$32,0))</f>
        <v>#N/A</v>
      </c>
      <c r="B28" s="144" t="s">
        <v>31</v>
      </c>
      <c r="C28" s="144" t="s">
        <v>382</v>
      </c>
      <c r="D28" s="144">
        <v>50</v>
      </c>
      <c r="E28" s="144">
        <v>29.686669699999999</v>
      </c>
      <c r="F28" s="144">
        <v>30.460920720000001</v>
      </c>
      <c r="G28" s="144">
        <v>31.333901749999999</v>
      </c>
      <c r="H28" s="144">
        <v>31.942983569999999</v>
      </c>
      <c r="I28" s="144">
        <v>32.094558020000001</v>
      </c>
      <c r="J28" s="144">
        <v>32.280224869999998</v>
      </c>
      <c r="K28" s="144">
        <v>30.63897914</v>
      </c>
      <c r="L28" s="144">
        <v>30.61208452</v>
      </c>
      <c r="M28" s="144">
        <v>30.71417512</v>
      </c>
      <c r="N28" s="144">
        <v>29.218308919999998</v>
      </c>
      <c r="O28" s="144">
        <v>27.906079389999999</v>
      </c>
      <c r="P28" s="144">
        <v>27.906074100000001</v>
      </c>
      <c r="Q28" s="143" t="s">
        <v>213</v>
      </c>
      <c r="R28" s="145">
        <f t="shared" si="0"/>
        <v>-1.7805955999999981</v>
      </c>
      <c r="S28" s="153">
        <f t="shared" si="1"/>
        <v>-2.5548466199999993</v>
      </c>
    </row>
    <row r="29" spans="1:25" ht="15" customHeight="1" x14ac:dyDescent="0.25">
      <c r="A29" s="143" t="e">
        <f>INDEX([85]Krajiny!$D$3:$D$32,MATCH($B29,[85]Krajiny!$C$3:$C$32,0))</f>
        <v>#N/A</v>
      </c>
      <c r="B29" s="144" t="s">
        <v>347</v>
      </c>
      <c r="C29" s="144" t="s">
        <v>382</v>
      </c>
      <c r="D29" s="144">
        <v>50</v>
      </c>
      <c r="E29" s="144">
        <v>18.27740017</v>
      </c>
      <c r="F29" s="144">
        <v>18.901310420000001</v>
      </c>
      <c r="G29" s="144">
        <v>20.053793450000001</v>
      </c>
      <c r="H29" s="144">
        <v>20.482928149999999</v>
      </c>
      <c r="I29" s="144">
        <v>20.804395150000001</v>
      </c>
      <c r="J29" s="144">
        <v>20.50997783</v>
      </c>
      <c r="K29" s="144">
        <v>22.853170850000001</v>
      </c>
      <c r="L29" s="144">
        <v>22.570422189999999</v>
      </c>
      <c r="M29" s="144">
        <v>22.85789583</v>
      </c>
      <c r="N29" s="144">
        <v>23.27336781</v>
      </c>
      <c r="O29" s="144">
        <v>23.991191749999999</v>
      </c>
      <c r="P29" s="144">
        <v>24.301126849999999</v>
      </c>
      <c r="Q29" s="143" t="s">
        <v>211</v>
      </c>
      <c r="R29" s="145">
        <f t="shared" si="0"/>
        <v>6.0237266799999993</v>
      </c>
      <c r="S29" s="153">
        <f t="shared" si="1"/>
        <v>5.3998164299999978</v>
      </c>
      <c r="Y29" s="147" t="s">
        <v>387</v>
      </c>
    </row>
    <row r="30" spans="1:25" ht="15" customHeight="1" x14ac:dyDescent="0.25">
      <c r="A30" s="143" t="e">
        <f>INDEX([85]Krajiny!$D$3:$D$32,MATCH($B30,[85]Krajiny!$C$3:$C$32,0))</f>
        <v>#N/A</v>
      </c>
      <c r="B30" s="144" t="s">
        <v>350</v>
      </c>
      <c r="C30" s="144" t="s">
        <v>382</v>
      </c>
      <c r="D30" s="144">
        <v>50</v>
      </c>
      <c r="E30" s="144">
        <v>25.097313110000002</v>
      </c>
      <c r="F30" s="144">
        <v>25.250053690000001</v>
      </c>
      <c r="G30" s="144">
        <v>26.98649726</v>
      </c>
      <c r="H30" s="144">
        <v>26.634727210000001</v>
      </c>
      <c r="I30" s="144">
        <v>27.27764307</v>
      </c>
      <c r="J30" s="144">
        <v>27.586658249999999</v>
      </c>
      <c r="K30" s="144">
        <v>28.358727510000001</v>
      </c>
      <c r="L30" s="144">
        <v>28.395848359999999</v>
      </c>
      <c r="M30" s="144">
        <v>26.30489811</v>
      </c>
      <c r="N30" s="144">
        <v>26.532063860000001</v>
      </c>
      <c r="O30" s="144">
        <v>24.39096675</v>
      </c>
      <c r="P30" s="144">
        <v>23.467525479999999</v>
      </c>
      <c r="Q30" s="143" t="s">
        <v>204</v>
      </c>
      <c r="R30" s="145">
        <f t="shared" si="0"/>
        <v>-1.6297876300000027</v>
      </c>
      <c r="S30" s="153">
        <f t="shared" si="1"/>
        <v>-1.7825282100000024</v>
      </c>
    </row>
    <row r="31" spans="1:25" ht="15" customHeight="1" x14ac:dyDescent="0.25">
      <c r="A31" s="143" t="e">
        <f>INDEX([85]Krajiny!$D$3:$D$32,MATCH($B31,[85]Krajiny!$C$3:$C$32,0))</f>
        <v>#N/A</v>
      </c>
      <c r="B31" s="144" t="s">
        <v>326</v>
      </c>
      <c r="C31" s="144" t="s">
        <v>382</v>
      </c>
      <c r="D31" s="144">
        <v>50</v>
      </c>
      <c r="E31" s="144">
        <v>27.816565099999998</v>
      </c>
      <c r="F31" s="144">
        <v>28.281847679999998</v>
      </c>
      <c r="G31" s="144">
        <v>28.081157990000001</v>
      </c>
      <c r="H31" s="144">
        <v>27.887619189999999</v>
      </c>
      <c r="I31" s="144">
        <v>28.55196943</v>
      </c>
      <c r="J31" s="144">
        <v>26.93197563</v>
      </c>
      <c r="K31" s="144">
        <v>26.928075719999999</v>
      </c>
      <c r="L31" s="144">
        <v>24.31334601</v>
      </c>
      <c r="M31" s="144">
        <v>24.272217380000001</v>
      </c>
      <c r="N31" s="144">
        <v>24.726696499999999</v>
      </c>
      <c r="O31" s="144">
        <v>23.911596159999998</v>
      </c>
      <c r="P31" s="144">
        <v>23.45022999</v>
      </c>
      <c r="Q31" s="143" t="s">
        <v>218</v>
      </c>
      <c r="R31" s="145">
        <f t="shared" si="0"/>
        <v>-4.3663351099999979</v>
      </c>
      <c r="S31" s="153">
        <f t="shared" si="1"/>
        <v>-4.8316176899999981</v>
      </c>
    </row>
    <row r="32" spans="1:25" ht="15" customHeight="1" x14ac:dyDescent="0.25">
      <c r="A32" s="143" t="e">
        <f>INDEX([85]Krajiny!$D$3:$D$32,MATCH($B32,[85]Krajiny!$C$3:$C$32,0))</f>
        <v>#N/A</v>
      </c>
      <c r="B32" s="144" t="s">
        <v>358</v>
      </c>
      <c r="C32" s="144" t="s">
        <v>382</v>
      </c>
      <c r="D32" s="144">
        <v>50</v>
      </c>
      <c r="E32" s="144">
        <v>15.89707733</v>
      </c>
      <c r="F32" s="144">
        <v>16.302379810000001</v>
      </c>
      <c r="G32" s="144">
        <v>19.32154427</v>
      </c>
      <c r="H32" s="144">
        <v>19.665962029999999</v>
      </c>
      <c r="I32" s="144">
        <v>20.99554805</v>
      </c>
      <c r="J32" s="144">
        <v>21.120789980000001</v>
      </c>
      <c r="K32" s="144">
        <v>20.538562039999999</v>
      </c>
      <c r="L32" s="144">
        <v>20.15984808</v>
      </c>
      <c r="M32" s="144">
        <v>19.97941093</v>
      </c>
      <c r="N32" s="144">
        <v>20.39306492</v>
      </c>
      <c r="O32" s="144">
        <v>20.84223604</v>
      </c>
      <c r="P32" s="144">
        <v>20.213387300000001</v>
      </c>
      <c r="Q32" s="143" t="s">
        <v>220</v>
      </c>
      <c r="R32" s="145">
        <f t="shared" si="0"/>
        <v>4.3163099700000007</v>
      </c>
      <c r="S32" s="153">
        <f t="shared" si="1"/>
        <v>3.9110074899999994</v>
      </c>
    </row>
    <row r="33" spans="1:19" ht="15" customHeight="1" x14ac:dyDescent="0.25">
      <c r="A33" s="143" t="e">
        <f>INDEX([85]Krajiny!$D$3:$D$32,MATCH($B33,[85]Krajiny!$C$3:$C$32,0))</f>
        <v>#N/A</v>
      </c>
      <c r="B33" s="144" t="s">
        <v>327</v>
      </c>
      <c r="C33" s="144" t="s">
        <v>382</v>
      </c>
      <c r="D33" s="144">
        <v>50</v>
      </c>
      <c r="E33" s="144" t="s">
        <v>384</v>
      </c>
      <c r="F33" s="144" t="s">
        <v>384</v>
      </c>
      <c r="G33" s="144" t="s">
        <v>384</v>
      </c>
      <c r="H33" s="144" t="s">
        <v>384</v>
      </c>
      <c r="I33" s="144" t="s">
        <v>384</v>
      </c>
      <c r="J33" s="144">
        <v>17.309448639999999</v>
      </c>
      <c r="K33" s="144" t="s">
        <v>384</v>
      </c>
      <c r="L33" s="144" t="s">
        <v>384</v>
      </c>
      <c r="M33" s="144">
        <v>17.309377009999999</v>
      </c>
      <c r="N33" s="144">
        <v>17.309401619999999</v>
      </c>
      <c r="O33" s="144">
        <v>18.124984959999999</v>
      </c>
      <c r="P33" s="144">
        <v>18.125013970000001</v>
      </c>
      <c r="Q33" s="143" t="s">
        <v>222</v>
      </c>
      <c r="R33" s="145">
        <f>P33-J33</f>
        <v>0.81556533000000186</v>
      </c>
      <c r="S33" s="153">
        <f>P33-J33</f>
        <v>0.81556533000000186</v>
      </c>
    </row>
    <row r="34" spans="1:19" ht="15" customHeight="1" x14ac:dyDescent="0.25">
      <c r="A34" s="143" t="e">
        <f>INDEX([85]Krajiny!$D$3:$D$32,MATCH($B34,[85]Krajiny!$C$3:$C$32,0))</f>
        <v>#N/A</v>
      </c>
      <c r="B34" s="144" t="s">
        <v>323</v>
      </c>
      <c r="C34" s="144" t="s">
        <v>382</v>
      </c>
      <c r="D34" s="144">
        <v>50</v>
      </c>
      <c r="E34" s="144">
        <v>33.512659579999998</v>
      </c>
      <c r="F34" s="144">
        <v>34.1244722</v>
      </c>
      <c r="G34" s="144">
        <v>34.900248230000003</v>
      </c>
      <c r="H34" s="144">
        <v>34.793199340000001</v>
      </c>
      <c r="I34" s="144">
        <v>31.587642249999998</v>
      </c>
      <c r="J34" s="144">
        <v>31.169527309999999</v>
      </c>
      <c r="K34" s="144">
        <v>31.440114999999999</v>
      </c>
      <c r="L34" s="144">
        <v>27.678828370000002</v>
      </c>
      <c r="M34" s="144">
        <v>27.88904711</v>
      </c>
      <c r="N34" s="144">
        <v>28.3279599</v>
      </c>
      <c r="O34" s="144">
        <v>21.737706450000001</v>
      </c>
      <c r="P34" s="144">
        <v>16.521775030000001</v>
      </c>
      <c r="Q34" s="143" t="s">
        <v>205</v>
      </c>
      <c r="R34" s="145">
        <f t="shared" si="0"/>
        <v>-16.990884549999997</v>
      </c>
      <c r="S34" s="152">
        <f t="shared" si="1"/>
        <v>-17.602697169999999</v>
      </c>
    </row>
    <row r="35" spans="1:19" ht="15" customHeight="1" x14ac:dyDescent="0.25"/>
    <row r="36" spans="1:19" ht="15" customHeight="1" x14ac:dyDescent="0.25">
      <c r="B36" s="144" t="s">
        <v>388</v>
      </c>
      <c r="C36" s="148">
        <v>44302</v>
      </c>
    </row>
    <row r="37" spans="1:19" ht="15" customHeight="1" x14ac:dyDescent="0.25"/>
    <row r="38" spans="1:19" ht="15" customHeight="1" x14ac:dyDescent="0.25">
      <c r="B38" s="142"/>
      <c r="C38" s="142"/>
      <c r="D38" s="142"/>
    </row>
    <row r="39" spans="1:19" ht="15" customHeight="1" x14ac:dyDescent="0.25"/>
    <row r="40" spans="1:19" ht="15" customHeight="1" x14ac:dyDescent="0.25">
      <c r="B40" s="142"/>
      <c r="C40" s="142"/>
      <c r="D40" s="142"/>
      <c r="E40" s="142"/>
      <c r="F40" s="142"/>
      <c r="G40" s="142"/>
      <c r="H40" s="142"/>
      <c r="I40" s="142"/>
      <c r="J40" s="142"/>
      <c r="K40" s="142"/>
      <c r="L40" s="142"/>
      <c r="M40" s="142"/>
      <c r="N40" s="142"/>
      <c r="O40" s="142"/>
      <c r="P40" s="142"/>
    </row>
    <row r="41" spans="1:19" ht="15" customHeight="1" x14ac:dyDescent="0.25">
      <c r="B41" s="144"/>
      <c r="C41" s="144"/>
      <c r="D41" s="144"/>
      <c r="E41" s="144"/>
      <c r="F41" s="144"/>
      <c r="G41" s="144"/>
      <c r="H41" s="144"/>
      <c r="I41" s="144"/>
      <c r="J41" s="144"/>
      <c r="K41" s="144"/>
      <c r="L41" s="144"/>
      <c r="M41" s="144"/>
      <c r="N41" s="144"/>
      <c r="O41" s="144"/>
      <c r="P41" s="144"/>
    </row>
    <row r="42" spans="1:19" ht="15" customHeight="1" x14ac:dyDescent="0.25">
      <c r="B42" s="144"/>
      <c r="C42" s="144"/>
      <c r="D42" s="144"/>
      <c r="E42" s="144"/>
      <c r="F42" s="144"/>
      <c r="G42" s="144"/>
      <c r="H42" s="144"/>
      <c r="I42" s="144"/>
      <c r="J42" s="144"/>
      <c r="K42" s="144"/>
      <c r="L42" s="144"/>
      <c r="M42" s="144"/>
      <c r="N42" s="144"/>
      <c r="O42" s="144"/>
      <c r="P42" s="144"/>
    </row>
    <row r="43" spans="1:19" ht="15" customHeight="1" x14ac:dyDescent="0.25">
      <c r="B43" s="144"/>
      <c r="C43" s="144"/>
      <c r="D43" s="144"/>
      <c r="E43" s="144"/>
      <c r="F43" s="144"/>
      <c r="G43" s="144"/>
      <c r="H43" s="144"/>
      <c r="I43" s="144"/>
      <c r="J43" s="144"/>
      <c r="K43" s="144"/>
      <c r="L43" s="144"/>
      <c r="M43" s="144"/>
      <c r="N43" s="144"/>
      <c r="O43" s="144"/>
      <c r="P43" s="144"/>
    </row>
    <row r="44" spans="1:19" ht="15" customHeight="1" x14ac:dyDescent="0.25">
      <c r="B44" s="144"/>
      <c r="C44" s="144"/>
      <c r="D44" s="144"/>
      <c r="E44" s="144"/>
      <c r="F44" s="144"/>
      <c r="G44" s="144"/>
      <c r="H44" s="144"/>
      <c r="I44" s="144"/>
      <c r="J44" s="144"/>
      <c r="K44" s="144"/>
      <c r="L44" s="144"/>
      <c r="M44" s="144"/>
      <c r="N44" s="144"/>
      <c r="O44" s="144"/>
      <c r="P44" s="144"/>
    </row>
    <row r="45" spans="1:19" ht="15" customHeight="1" x14ac:dyDescent="0.25">
      <c r="B45" s="144"/>
      <c r="C45" s="144"/>
      <c r="D45" s="144"/>
      <c r="E45" s="144"/>
      <c r="F45" s="144"/>
      <c r="G45" s="144"/>
      <c r="H45" s="144"/>
      <c r="I45" s="144"/>
      <c r="J45" s="144"/>
      <c r="K45" s="144"/>
      <c r="L45" s="144"/>
      <c r="M45" s="144"/>
      <c r="N45" s="144"/>
      <c r="O45" s="144"/>
      <c r="P45" s="144"/>
    </row>
    <row r="46" spans="1:19" ht="15" customHeight="1" x14ac:dyDescent="0.25">
      <c r="B46" s="144"/>
      <c r="C46" s="144"/>
      <c r="D46" s="144"/>
      <c r="E46" s="144"/>
      <c r="F46" s="144"/>
      <c r="G46" s="144"/>
      <c r="H46" s="144"/>
      <c r="I46" s="144"/>
      <c r="J46" s="144"/>
      <c r="K46" s="144"/>
      <c r="L46" s="144"/>
      <c r="M46" s="144"/>
      <c r="N46" s="144"/>
      <c r="O46" s="144"/>
      <c r="P46" s="144"/>
    </row>
    <row r="47" spans="1:19" ht="15" customHeight="1" x14ac:dyDescent="0.25">
      <c r="B47" s="144"/>
      <c r="C47" s="144"/>
      <c r="D47" s="144"/>
      <c r="E47" s="144"/>
      <c r="F47" s="144"/>
      <c r="G47" s="144"/>
      <c r="H47" s="144"/>
      <c r="I47" s="144"/>
      <c r="J47" s="144"/>
      <c r="K47" s="144"/>
      <c r="L47" s="144"/>
      <c r="M47" s="144"/>
      <c r="N47" s="144"/>
      <c r="O47" s="144"/>
      <c r="P47" s="144"/>
    </row>
    <row r="48" spans="1:19" ht="15" customHeight="1" x14ac:dyDescent="0.25">
      <c r="B48" s="144"/>
      <c r="C48" s="144"/>
      <c r="D48" s="144"/>
      <c r="E48" s="144"/>
      <c r="F48" s="144"/>
      <c r="G48" s="144"/>
      <c r="H48" s="144"/>
      <c r="I48" s="144"/>
      <c r="J48" s="144"/>
      <c r="K48" s="144"/>
      <c r="L48" s="144"/>
      <c r="M48" s="144"/>
      <c r="N48" s="144"/>
      <c r="O48" s="144"/>
      <c r="P48" s="144"/>
    </row>
    <row r="49" spans="2:16" ht="15" customHeight="1" x14ac:dyDescent="0.25">
      <c r="B49" s="144"/>
      <c r="C49" s="144"/>
      <c r="D49" s="144"/>
      <c r="E49" s="144"/>
      <c r="F49" s="144"/>
      <c r="G49" s="144"/>
      <c r="H49" s="144"/>
      <c r="I49" s="144"/>
      <c r="J49" s="144"/>
      <c r="K49" s="144"/>
      <c r="L49" s="144"/>
      <c r="M49" s="144"/>
      <c r="N49" s="144"/>
      <c r="O49" s="144"/>
      <c r="P49" s="144"/>
    </row>
    <row r="50" spans="2:16" ht="15" customHeight="1" x14ac:dyDescent="0.25">
      <c r="B50" s="144"/>
      <c r="C50" s="144"/>
      <c r="D50" s="144"/>
      <c r="E50" s="144"/>
      <c r="F50" s="144"/>
      <c r="G50" s="144"/>
      <c r="H50" s="144"/>
      <c r="I50" s="144"/>
      <c r="J50" s="144"/>
      <c r="K50" s="144"/>
      <c r="L50" s="144"/>
      <c r="M50" s="144"/>
      <c r="N50" s="144"/>
      <c r="O50" s="144"/>
      <c r="P50" s="144"/>
    </row>
    <row r="51" spans="2:16" ht="15" customHeight="1" x14ac:dyDescent="0.25">
      <c r="B51" s="144"/>
      <c r="C51" s="144"/>
      <c r="D51" s="144"/>
      <c r="E51" s="144"/>
      <c r="F51" s="144"/>
      <c r="G51" s="144"/>
      <c r="H51" s="144"/>
      <c r="I51" s="144"/>
      <c r="J51" s="144"/>
      <c r="K51" s="144"/>
      <c r="L51" s="144"/>
      <c r="M51" s="144"/>
      <c r="N51" s="144"/>
      <c r="O51" s="144"/>
      <c r="P51" s="144"/>
    </row>
    <row r="52" spans="2:16" ht="15" customHeight="1" x14ac:dyDescent="0.25">
      <c r="B52" s="144"/>
      <c r="C52" s="144"/>
      <c r="D52" s="144"/>
      <c r="E52" s="144"/>
      <c r="F52" s="144"/>
      <c r="G52" s="144"/>
      <c r="H52" s="144"/>
      <c r="I52" s="144"/>
      <c r="J52" s="144"/>
      <c r="K52" s="144"/>
      <c r="L52" s="144"/>
      <c r="M52" s="144"/>
      <c r="N52" s="144"/>
      <c r="O52" s="144"/>
      <c r="P52" s="144"/>
    </row>
    <row r="53" spans="2:16" ht="15" customHeight="1" x14ac:dyDescent="0.25">
      <c r="B53" s="144"/>
      <c r="C53" s="144"/>
      <c r="D53" s="144"/>
      <c r="E53" s="144"/>
      <c r="F53" s="144"/>
      <c r="G53" s="144"/>
      <c r="H53" s="144"/>
      <c r="I53" s="144"/>
      <c r="J53" s="144"/>
      <c r="K53" s="144"/>
      <c r="L53" s="144"/>
      <c r="M53" s="144"/>
      <c r="N53" s="144"/>
      <c r="O53" s="144"/>
      <c r="P53" s="144"/>
    </row>
    <row r="54" spans="2:16" ht="15" customHeight="1" x14ac:dyDescent="0.25">
      <c r="B54" s="144"/>
      <c r="C54" s="144"/>
      <c r="D54" s="144"/>
      <c r="E54" s="144"/>
      <c r="F54" s="144"/>
      <c r="G54" s="144"/>
      <c r="H54" s="144"/>
      <c r="I54" s="144"/>
      <c r="J54" s="144"/>
      <c r="K54" s="144"/>
      <c r="L54" s="144"/>
      <c r="M54" s="144"/>
      <c r="N54" s="144"/>
      <c r="O54" s="144"/>
      <c r="P54" s="144"/>
    </row>
    <row r="55" spans="2:16" ht="15" customHeight="1" x14ac:dyDescent="0.25">
      <c r="B55" s="144"/>
      <c r="C55" s="144"/>
      <c r="D55" s="144"/>
      <c r="E55" s="144"/>
      <c r="F55" s="144"/>
      <c r="G55" s="144"/>
      <c r="H55" s="144"/>
      <c r="I55" s="144"/>
      <c r="J55" s="144"/>
      <c r="K55" s="144"/>
      <c r="L55" s="144"/>
      <c r="M55" s="144"/>
      <c r="N55" s="144"/>
      <c r="O55" s="144"/>
      <c r="P55" s="144"/>
    </row>
    <row r="56" spans="2:16" ht="15" customHeight="1" x14ac:dyDescent="0.25">
      <c r="B56" s="144"/>
      <c r="C56" s="144"/>
      <c r="D56" s="144"/>
      <c r="E56" s="144"/>
      <c r="F56" s="144"/>
      <c r="G56" s="144"/>
      <c r="H56" s="144"/>
      <c r="I56" s="144"/>
      <c r="J56" s="144"/>
      <c r="K56" s="144"/>
      <c r="L56" s="144"/>
      <c r="M56" s="144"/>
      <c r="N56" s="144"/>
      <c r="O56" s="144"/>
      <c r="P56" s="144"/>
    </row>
    <row r="57" spans="2:16" ht="15" customHeight="1" x14ac:dyDescent="0.25">
      <c r="B57" s="144"/>
      <c r="C57" s="144"/>
      <c r="D57" s="144"/>
      <c r="E57" s="144"/>
      <c r="F57" s="144"/>
      <c r="G57" s="144"/>
      <c r="H57" s="144"/>
      <c r="I57" s="144"/>
      <c r="J57" s="144"/>
      <c r="K57" s="144"/>
      <c r="L57" s="144"/>
      <c r="M57" s="144"/>
      <c r="N57" s="144"/>
      <c r="O57" s="144"/>
      <c r="P57" s="144"/>
    </row>
    <row r="58" spans="2:16" ht="15" customHeight="1" x14ac:dyDescent="0.25">
      <c r="B58" s="144"/>
      <c r="C58" s="144"/>
      <c r="D58" s="144"/>
      <c r="E58" s="144"/>
      <c r="F58" s="144"/>
      <c r="G58" s="144"/>
      <c r="H58" s="144"/>
      <c r="I58" s="144"/>
      <c r="J58" s="144"/>
      <c r="K58" s="144"/>
      <c r="L58" s="144"/>
      <c r="M58" s="144"/>
      <c r="N58" s="144"/>
      <c r="O58" s="144"/>
      <c r="P58" s="144"/>
    </row>
    <row r="59" spans="2:16" ht="15" customHeight="1" x14ac:dyDescent="0.25">
      <c r="B59" s="144"/>
      <c r="C59" s="144"/>
      <c r="D59" s="144"/>
      <c r="E59" s="144"/>
      <c r="F59" s="144"/>
      <c r="G59" s="144"/>
      <c r="H59" s="144"/>
      <c r="I59" s="144"/>
      <c r="J59" s="144"/>
      <c r="K59" s="144"/>
      <c r="L59" s="144"/>
      <c r="M59" s="144"/>
      <c r="N59" s="144"/>
      <c r="O59" s="144"/>
      <c r="P59" s="144"/>
    </row>
    <row r="60" spans="2:16" ht="15" customHeight="1" x14ac:dyDescent="0.25">
      <c r="B60" s="144"/>
      <c r="C60" s="144"/>
      <c r="D60" s="144"/>
      <c r="E60" s="144"/>
      <c r="F60" s="144"/>
      <c r="G60" s="144"/>
      <c r="H60" s="144"/>
      <c r="I60" s="144"/>
      <c r="J60" s="144"/>
      <c r="K60" s="144"/>
      <c r="L60" s="144"/>
      <c r="M60" s="144"/>
      <c r="N60" s="144"/>
      <c r="O60" s="144"/>
      <c r="P60" s="144"/>
    </row>
    <row r="61" spans="2:16" ht="15" customHeight="1" x14ac:dyDescent="0.25">
      <c r="B61" s="144"/>
      <c r="C61" s="144"/>
      <c r="D61" s="144"/>
      <c r="E61" s="144"/>
      <c r="F61" s="144"/>
      <c r="G61" s="144"/>
      <c r="H61" s="144"/>
      <c r="I61" s="144"/>
      <c r="J61" s="144"/>
      <c r="K61" s="144"/>
      <c r="L61" s="144"/>
      <c r="M61" s="144"/>
      <c r="N61" s="144"/>
      <c r="O61" s="144"/>
      <c r="P61" s="144"/>
    </row>
    <row r="62" spans="2:16" ht="15" customHeight="1" x14ac:dyDescent="0.25">
      <c r="B62" s="144"/>
      <c r="C62" s="144"/>
      <c r="D62" s="144"/>
      <c r="E62" s="144"/>
      <c r="F62" s="144"/>
      <c r="G62" s="144"/>
      <c r="H62" s="144"/>
      <c r="I62" s="144"/>
      <c r="J62" s="144"/>
      <c r="K62" s="144"/>
      <c r="L62" s="144"/>
      <c r="M62" s="144"/>
      <c r="N62" s="144"/>
      <c r="O62" s="144"/>
      <c r="P62" s="144"/>
    </row>
    <row r="63" spans="2:16" ht="15" customHeight="1" x14ac:dyDescent="0.25">
      <c r="B63" s="144"/>
      <c r="C63" s="144"/>
      <c r="D63" s="144"/>
      <c r="E63" s="144"/>
      <c r="F63" s="144"/>
      <c r="G63" s="144"/>
      <c r="H63" s="144"/>
      <c r="I63" s="144"/>
      <c r="J63" s="144"/>
      <c r="K63" s="144"/>
      <c r="L63" s="144"/>
      <c r="M63" s="144"/>
      <c r="N63" s="144"/>
      <c r="O63" s="144"/>
      <c r="P63" s="144"/>
    </row>
    <row r="64" spans="2:16" ht="15" customHeight="1" x14ac:dyDescent="0.25">
      <c r="B64" s="144"/>
      <c r="C64" s="144"/>
      <c r="D64" s="144"/>
      <c r="E64" s="144"/>
      <c r="F64" s="144"/>
      <c r="G64" s="144"/>
      <c r="H64" s="144"/>
      <c r="I64" s="144"/>
      <c r="J64" s="144"/>
      <c r="K64" s="144"/>
      <c r="L64" s="144"/>
      <c r="M64" s="144"/>
      <c r="N64" s="144"/>
      <c r="O64" s="144"/>
      <c r="P64" s="144"/>
    </row>
    <row r="65" spans="2:16" ht="15" customHeight="1" x14ac:dyDescent="0.25">
      <c r="B65" s="144"/>
      <c r="C65" s="144"/>
      <c r="D65" s="144"/>
      <c r="E65" s="144"/>
      <c r="F65" s="144"/>
      <c r="G65" s="144"/>
      <c r="H65" s="144"/>
      <c r="I65" s="144"/>
      <c r="J65" s="144"/>
      <c r="K65" s="144"/>
      <c r="L65" s="144"/>
      <c r="M65" s="144"/>
      <c r="N65" s="144"/>
      <c r="O65" s="144"/>
      <c r="P65" s="144"/>
    </row>
    <row r="66" spans="2:16" ht="15" customHeight="1" x14ac:dyDescent="0.25">
      <c r="B66" s="144"/>
      <c r="C66" s="144"/>
      <c r="D66" s="144"/>
      <c r="E66" s="144"/>
      <c r="F66" s="144"/>
      <c r="G66" s="144"/>
      <c r="H66" s="144"/>
      <c r="I66" s="144"/>
      <c r="J66" s="144"/>
      <c r="K66" s="144"/>
      <c r="L66" s="144"/>
      <c r="M66" s="144"/>
      <c r="N66" s="144"/>
      <c r="O66" s="144"/>
      <c r="P66" s="144"/>
    </row>
    <row r="67" spans="2:16" ht="15" customHeight="1" x14ac:dyDescent="0.25">
      <c r="B67" s="144"/>
      <c r="C67" s="144"/>
      <c r="D67" s="144"/>
      <c r="E67" s="144"/>
      <c r="F67" s="144"/>
      <c r="G67" s="144"/>
      <c r="H67" s="144"/>
      <c r="I67" s="144"/>
      <c r="J67" s="144"/>
      <c r="K67" s="144"/>
      <c r="L67" s="144"/>
      <c r="M67" s="144"/>
      <c r="N67" s="144"/>
      <c r="O67" s="144"/>
      <c r="P67" s="144"/>
    </row>
    <row r="68" spans="2:16" ht="15" customHeight="1" x14ac:dyDescent="0.25">
      <c r="B68" s="144"/>
      <c r="C68" s="144"/>
      <c r="D68" s="144"/>
      <c r="E68" s="144"/>
      <c r="F68" s="144"/>
      <c r="G68" s="144"/>
      <c r="H68" s="144"/>
      <c r="I68" s="144"/>
      <c r="J68" s="144"/>
      <c r="K68" s="144"/>
      <c r="L68" s="144"/>
      <c r="M68" s="144"/>
      <c r="N68" s="144"/>
      <c r="O68" s="144"/>
      <c r="P68" s="144"/>
    </row>
    <row r="69" spans="2:16" ht="15" customHeight="1" x14ac:dyDescent="0.25">
      <c r="B69" s="144"/>
      <c r="C69" s="144"/>
      <c r="D69" s="144"/>
      <c r="E69" s="144"/>
      <c r="F69" s="144"/>
      <c r="G69" s="144"/>
      <c r="H69" s="144"/>
      <c r="I69" s="144"/>
      <c r="J69" s="144"/>
      <c r="K69" s="144"/>
      <c r="L69" s="144"/>
      <c r="M69" s="144"/>
      <c r="N69" s="144"/>
      <c r="O69" s="144"/>
      <c r="P69" s="144"/>
    </row>
    <row r="70" spans="2:16" ht="15" customHeight="1" x14ac:dyDescent="0.25"/>
    <row r="71" spans="2:16" ht="15" customHeight="1" x14ac:dyDescent="0.25">
      <c r="B71" s="144"/>
      <c r="C71" s="144"/>
      <c r="D71" s="144"/>
      <c r="E71" s="144"/>
      <c r="F71" s="144"/>
      <c r="G71" s="144"/>
      <c r="H71" s="144"/>
      <c r="I71" s="144"/>
      <c r="J71" s="144"/>
      <c r="K71" s="144"/>
      <c r="L71" s="144"/>
      <c r="M71" s="144"/>
      <c r="N71" s="144"/>
      <c r="O71" s="144"/>
      <c r="P71" s="144"/>
    </row>
    <row r="72" spans="2:16" ht="15" customHeight="1" x14ac:dyDescent="0.25">
      <c r="B72" s="144"/>
      <c r="C72" s="144"/>
      <c r="D72" s="144"/>
      <c r="E72" s="144"/>
      <c r="F72" s="144"/>
      <c r="G72" s="144"/>
      <c r="H72" s="144"/>
      <c r="I72" s="144"/>
      <c r="J72" s="144"/>
      <c r="K72" s="144"/>
      <c r="L72" s="144"/>
      <c r="M72" s="144"/>
      <c r="N72" s="144"/>
      <c r="O72" s="144"/>
      <c r="P72" s="144"/>
    </row>
    <row r="73" spans="2:16" ht="15" customHeight="1" x14ac:dyDescent="0.25">
      <c r="B73" s="144"/>
      <c r="C73" s="148"/>
    </row>
    <row r="74" spans="2:16" ht="15" customHeight="1" x14ac:dyDescent="0.25"/>
    <row r="75" spans="2:16" ht="15" customHeight="1" x14ac:dyDescent="0.25"/>
    <row r="76" spans="2:16" ht="15" customHeight="1" x14ac:dyDescent="0.25"/>
  </sheetData>
  <mergeCells count="1">
    <mergeCell ref="C4:D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5D052-F3BF-4B1F-A9AC-75F95779BEB4}">
  <sheetPr codeName="Hárok36"/>
  <dimension ref="D2:S34"/>
  <sheetViews>
    <sheetView showGridLines="0" zoomScale="110" zoomScaleNormal="110" workbookViewId="0"/>
  </sheetViews>
  <sheetFormatPr defaultColWidth="9.28515625" defaultRowHeight="13.5" x14ac:dyDescent="0.25"/>
  <cols>
    <col min="1" max="3" width="9.28515625" style="6"/>
    <col min="4" max="4" width="29.7109375" style="6" customWidth="1"/>
    <col min="5" max="8" width="9.28515625" style="6"/>
    <col min="9" max="9" width="20.42578125" style="6" bestFit="1" customWidth="1"/>
    <col min="10" max="16384" width="9.28515625" style="6"/>
  </cols>
  <sheetData>
    <row r="2" spans="4:19" ht="26.25" customHeight="1" x14ac:dyDescent="0.25">
      <c r="D2" s="612" t="s">
        <v>993</v>
      </c>
      <c r="E2" s="612"/>
      <c r="F2" s="309"/>
      <c r="G2" s="309"/>
      <c r="H2" s="309"/>
    </row>
    <row r="3" spans="4:19" ht="14.25" thickBot="1" x14ac:dyDescent="0.3">
      <c r="D3" s="315"/>
      <c r="E3" s="3"/>
      <c r="F3" s="3"/>
      <c r="I3" s="165"/>
      <c r="J3" s="164">
        <v>2022</v>
      </c>
      <c r="K3" s="316">
        <v>2023</v>
      </c>
      <c r="L3" s="316" t="s">
        <v>376</v>
      </c>
      <c r="M3" s="316" t="s">
        <v>401</v>
      </c>
      <c r="N3" s="316" t="s">
        <v>416</v>
      </c>
      <c r="O3" s="316" t="s">
        <v>502</v>
      </c>
      <c r="P3" s="316" t="s">
        <v>503</v>
      </c>
    </row>
    <row r="4" spans="4:19" x14ac:dyDescent="0.25">
      <c r="D4" s="11"/>
      <c r="E4" s="12"/>
      <c r="F4" s="12"/>
      <c r="I4" s="6" t="s">
        <v>32</v>
      </c>
      <c r="J4" s="55">
        <v>2.595745717279474</v>
      </c>
      <c r="K4" s="55">
        <v>-1.949334813671314</v>
      </c>
      <c r="L4" s="55">
        <v>1.5892565095882258</v>
      </c>
      <c r="M4" s="55">
        <v>1.4550139373646511</v>
      </c>
      <c r="N4" s="55">
        <v>1.1857237273767183</v>
      </c>
      <c r="O4" s="55">
        <v>0.83806901745707241</v>
      </c>
      <c r="P4" s="55">
        <v>1.0072870765378823</v>
      </c>
    </row>
    <row r="5" spans="4:19" x14ac:dyDescent="0.25">
      <c r="I5" s="6" t="s">
        <v>29</v>
      </c>
      <c r="J5" s="55">
        <v>1.1230305361006101</v>
      </c>
      <c r="K5" s="55">
        <v>2.1707207722862654</v>
      </c>
      <c r="L5" s="55">
        <v>-0.34405098983722804</v>
      </c>
      <c r="M5" s="55">
        <v>2.2806192330901083</v>
      </c>
      <c r="N5" s="55">
        <v>-0.32144528049358023</v>
      </c>
      <c r="O5" s="55">
        <v>-0.84324172729553593</v>
      </c>
      <c r="P5" s="55">
        <v>0.38039384827472011</v>
      </c>
    </row>
    <row r="6" spans="4:19" x14ac:dyDescent="0.25">
      <c r="I6" s="6" t="s">
        <v>33</v>
      </c>
      <c r="J6" s="55">
        <v>-0.79329320219726285</v>
      </c>
      <c r="K6" s="55">
        <v>-4.5269132597900796</v>
      </c>
      <c r="L6" s="55">
        <v>3.6485063639354749</v>
      </c>
      <c r="M6" s="55">
        <v>0.68580898897214804</v>
      </c>
      <c r="N6" s="55">
        <v>-2.4502360588030819E-9</v>
      </c>
      <c r="O6" s="55">
        <v>-4.4690658959047135E-8</v>
      </c>
      <c r="P6" s="55">
        <v>4.9662258662762545E-8</v>
      </c>
    </row>
    <row r="7" spans="4:19" x14ac:dyDescent="0.25">
      <c r="I7" s="6" t="s">
        <v>34</v>
      </c>
      <c r="J7" s="55">
        <v>-1.0554468524726361</v>
      </c>
      <c r="K7" s="55">
        <v>5.9019822723265127</v>
      </c>
      <c r="L7" s="55">
        <v>-2.9344762711764258</v>
      </c>
      <c r="M7" s="55">
        <v>-1.3538575465988645</v>
      </c>
      <c r="N7" s="55">
        <v>1.3650550860140949</v>
      </c>
      <c r="O7" s="55">
        <v>1.6508159207659605</v>
      </c>
      <c r="P7" s="55">
        <v>0.73202830624584736</v>
      </c>
    </row>
    <row r="8" spans="4:19" x14ac:dyDescent="0.25">
      <c r="I8" s="6" t="s">
        <v>27</v>
      </c>
      <c r="J8" s="55">
        <v>1.8700361987101799</v>
      </c>
      <c r="K8" s="55">
        <v>1.5964549711514</v>
      </c>
      <c r="L8" s="55">
        <v>1.9592356125100574</v>
      </c>
      <c r="M8" s="55">
        <v>3.0675846128280337</v>
      </c>
      <c r="N8" s="55">
        <v>2.2293335304470308</v>
      </c>
      <c r="O8" s="55">
        <v>1.645643166236832</v>
      </c>
      <c r="P8" s="55">
        <v>2.1197092807207163</v>
      </c>
    </row>
    <row r="11" spans="4:19" x14ac:dyDescent="0.25">
      <c r="I11" s="18"/>
      <c r="J11" s="18"/>
      <c r="K11" s="317"/>
      <c r="L11" s="317"/>
      <c r="M11" s="317"/>
      <c r="N11" s="317"/>
      <c r="O11" s="317"/>
      <c r="P11" s="317"/>
    </row>
    <row r="12" spans="4:19" x14ac:dyDescent="0.25">
      <c r="I12" s="179"/>
      <c r="J12" s="55"/>
      <c r="K12" s="55"/>
      <c r="L12" s="55"/>
      <c r="M12" s="55"/>
      <c r="N12" s="55"/>
      <c r="O12" s="55"/>
      <c r="P12" s="55"/>
      <c r="S12" s="55"/>
    </row>
    <row r="13" spans="4:19" x14ac:dyDescent="0.25">
      <c r="I13" s="179"/>
      <c r="J13" s="55"/>
      <c r="K13" s="55"/>
      <c r="L13" s="55"/>
      <c r="M13" s="55"/>
      <c r="N13" s="55"/>
      <c r="O13" s="55"/>
      <c r="P13" s="55"/>
      <c r="Q13" s="18"/>
      <c r="S13" s="55"/>
    </row>
    <row r="14" spans="4:19" x14ac:dyDescent="0.25">
      <c r="I14" s="179"/>
      <c r="J14" s="55"/>
      <c r="K14" s="55"/>
      <c r="L14" s="55"/>
      <c r="M14" s="55"/>
      <c r="N14" s="55"/>
      <c r="O14" s="55"/>
      <c r="P14" s="55"/>
      <c r="Q14" s="18"/>
      <c r="S14" s="55"/>
    </row>
    <row r="15" spans="4:19" x14ac:dyDescent="0.25">
      <c r="E15" s="613" t="s">
        <v>4</v>
      </c>
      <c r="F15" s="613"/>
      <c r="G15" s="310"/>
      <c r="I15" s="179"/>
      <c r="J15" s="55"/>
      <c r="K15" s="55"/>
      <c r="L15" s="55"/>
      <c r="M15" s="55"/>
      <c r="N15" s="55"/>
      <c r="O15" s="55"/>
      <c r="P15" s="55"/>
      <c r="Q15" s="18"/>
      <c r="S15" s="55"/>
    </row>
    <row r="16" spans="4:19" x14ac:dyDescent="0.25">
      <c r="I16" s="179"/>
      <c r="J16" s="55"/>
      <c r="K16" s="55"/>
      <c r="L16" s="55"/>
      <c r="M16" s="55"/>
      <c r="N16" s="55"/>
      <c r="O16" s="55"/>
      <c r="P16" s="55"/>
      <c r="Q16" s="18"/>
      <c r="S16" s="55"/>
    </row>
    <row r="17" spans="4:19" x14ac:dyDescent="0.25">
      <c r="J17" s="55"/>
      <c r="K17" s="55"/>
      <c r="L17" s="55"/>
      <c r="M17" s="55"/>
      <c r="N17" s="55"/>
      <c r="O17" s="55"/>
      <c r="P17" s="55"/>
      <c r="S17" s="55"/>
    </row>
    <row r="20" spans="4:19" ht="14.25" thickBot="1" x14ac:dyDescent="0.3">
      <c r="I20" s="165"/>
      <c r="J20" s="164">
        <v>2022</v>
      </c>
      <c r="K20" s="316">
        <v>2023</v>
      </c>
      <c r="L20" s="316" t="s">
        <v>376</v>
      </c>
      <c r="M20" s="316" t="s">
        <v>401</v>
      </c>
      <c r="N20" s="316" t="s">
        <v>416</v>
      </c>
      <c r="O20" s="316" t="s">
        <v>502</v>
      </c>
      <c r="P20" s="316" t="s">
        <v>503</v>
      </c>
    </row>
    <row r="21" spans="4:19" x14ac:dyDescent="0.25">
      <c r="D21" s="612" t="s">
        <v>992</v>
      </c>
      <c r="E21" s="612"/>
      <c r="F21" s="309"/>
      <c r="G21" s="309"/>
      <c r="I21" s="6" t="s">
        <v>51</v>
      </c>
      <c r="J21" s="55">
        <f>J4</f>
        <v>2.595745717279474</v>
      </c>
      <c r="K21" s="55">
        <f t="shared" ref="K21:P21" si="0">K4</f>
        <v>-1.949334813671314</v>
      </c>
      <c r="L21" s="55">
        <f t="shared" si="0"/>
        <v>1.5892565095882258</v>
      </c>
      <c r="M21" s="55">
        <f t="shared" si="0"/>
        <v>1.4550139373646511</v>
      </c>
      <c r="N21" s="55">
        <f t="shared" si="0"/>
        <v>1.1857237273767183</v>
      </c>
      <c r="O21" s="55">
        <f t="shared" si="0"/>
        <v>0.83806901745707241</v>
      </c>
      <c r="P21" s="55">
        <f t="shared" si="0"/>
        <v>1.0072870765378823</v>
      </c>
    </row>
    <row r="22" spans="4:19" ht="14.25" thickBot="1" x14ac:dyDescent="0.3">
      <c r="D22" s="315"/>
      <c r="E22" s="3"/>
      <c r="F22" s="3"/>
      <c r="I22" s="6" t="s">
        <v>52</v>
      </c>
      <c r="J22" s="55">
        <f t="shared" ref="J22:P25" si="1">J5</f>
        <v>1.1230305361006101</v>
      </c>
      <c r="K22" s="55">
        <f t="shared" si="1"/>
        <v>2.1707207722862654</v>
      </c>
      <c r="L22" s="55">
        <f t="shared" si="1"/>
        <v>-0.34405098983722804</v>
      </c>
      <c r="M22" s="55">
        <f t="shared" si="1"/>
        <v>2.2806192330901083</v>
      </c>
      <c r="N22" s="55">
        <f t="shared" si="1"/>
        <v>-0.32144528049358023</v>
      </c>
      <c r="O22" s="55">
        <f t="shared" si="1"/>
        <v>-0.84324172729553593</v>
      </c>
      <c r="P22" s="55">
        <f t="shared" si="1"/>
        <v>0.38039384827472011</v>
      </c>
    </row>
    <row r="23" spans="4:19" x14ac:dyDescent="0.25">
      <c r="D23" s="11"/>
      <c r="E23" s="12"/>
      <c r="F23" s="12"/>
      <c r="I23" s="6" t="s">
        <v>53</v>
      </c>
      <c r="J23" s="55">
        <f t="shared" si="1"/>
        <v>-0.79329320219726285</v>
      </c>
      <c r="K23" s="55">
        <f t="shared" si="1"/>
        <v>-4.5269132597900796</v>
      </c>
      <c r="L23" s="55">
        <f t="shared" si="1"/>
        <v>3.6485063639354749</v>
      </c>
      <c r="M23" s="55">
        <f t="shared" si="1"/>
        <v>0.68580898897214804</v>
      </c>
      <c r="N23" s="55">
        <f t="shared" si="1"/>
        <v>-2.4502360588030819E-9</v>
      </c>
      <c r="O23" s="55">
        <f t="shared" si="1"/>
        <v>-4.4690658959047135E-8</v>
      </c>
      <c r="P23" s="55">
        <f t="shared" si="1"/>
        <v>4.9662258662762545E-8</v>
      </c>
    </row>
    <row r="24" spans="4:19" x14ac:dyDescent="0.25">
      <c r="I24" s="6" t="s">
        <v>54</v>
      </c>
      <c r="J24" s="55">
        <f t="shared" si="1"/>
        <v>-1.0554468524726361</v>
      </c>
      <c r="K24" s="55">
        <f t="shared" si="1"/>
        <v>5.9019822723265127</v>
      </c>
      <c r="L24" s="55">
        <f t="shared" si="1"/>
        <v>-2.9344762711764258</v>
      </c>
      <c r="M24" s="55">
        <f t="shared" si="1"/>
        <v>-1.3538575465988645</v>
      </c>
      <c r="N24" s="55">
        <f t="shared" si="1"/>
        <v>1.3650550860140949</v>
      </c>
      <c r="O24" s="55">
        <f t="shared" si="1"/>
        <v>1.6508159207659605</v>
      </c>
      <c r="P24" s="55">
        <f t="shared" si="1"/>
        <v>0.73202830624584736</v>
      </c>
    </row>
    <row r="25" spans="4:19" x14ac:dyDescent="0.25">
      <c r="I25" s="6" t="s">
        <v>49</v>
      </c>
      <c r="J25" s="55">
        <f t="shared" si="1"/>
        <v>1.8700361987101799</v>
      </c>
      <c r="K25" s="55">
        <f t="shared" si="1"/>
        <v>1.5964549711514</v>
      </c>
      <c r="L25" s="55">
        <f t="shared" si="1"/>
        <v>1.9592356125100574</v>
      </c>
      <c r="M25" s="55">
        <f t="shared" si="1"/>
        <v>3.0675846128280337</v>
      </c>
      <c r="N25" s="55">
        <f t="shared" si="1"/>
        <v>2.2293335304470308</v>
      </c>
      <c r="O25" s="55">
        <f t="shared" si="1"/>
        <v>1.645643166236832</v>
      </c>
      <c r="P25" s="55">
        <f t="shared" si="1"/>
        <v>2.1197092807207163</v>
      </c>
    </row>
    <row r="28" spans="4:19" x14ac:dyDescent="0.25">
      <c r="I28" s="18"/>
      <c r="J28" s="18"/>
      <c r="K28" s="317"/>
      <c r="L28" s="317"/>
      <c r="M28" s="317"/>
      <c r="N28" s="317"/>
      <c r="O28" s="317"/>
      <c r="P28" s="317"/>
    </row>
    <row r="29" spans="4:19" x14ac:dyDescent="0.25">
      <c r="I29" s="179"/>
      <c r="J29" s="55"/>
      <c r="K29" s="55"/>
      <c r="L29" s="55"/>
      <c r="M29" s="55"/>
      <c r="N29" s="55"/>
      <c r="O29" s="55"/>
      <c r="P29" s="55"/>
    </row>
    <row r="30" spans="4:19" x14ac:dyDescent="0.25">
      <c r="I30" s="179"/>
      <c r="J30" s="55"/>
      <c r="K30" s="55"/>
      <c r="L30" s="55"/>
      <c r="M30" s="55"/>
      <c r="N30" s="55"/>
      <c r="O30" s="55"/>
      <c r="P30" s="55"/>
    </row>
    <row r="31" spans="4:19" x14ac:dyDescent="0.25">
      <c r="I31" s="179"/>
      <c r="J31" s="55"/>
      <c r="K31" s="55"/>
      <c r="L31" s="55"/>
      <c r="M31" s="55"/>
      <c r="N31" s="55"/>
      <c r="O31" s="55"/>
      <c r="P31" s="55"/>
    </row>
    <row r="32" spans="4:19" x14ac:dyDescent="0.25">
      <c r="I32" s="179"/>
      <c r="J32" s="55"/>
      <c r="K32" s="55"/>
      <c r="L32" s="55"/>
      <c r="M32" s="55"/>
      <c r="N32" s="55"/>
      <c r="O32" s="55"/>
      <c r="P32" s="55"/>
    </row>
    <row r="33" spans="5:16" x14ac:dyDescent="0.25">
      <c r="I33" s="179"/>
      <c r="J33" s="55"/>
      <c r="K33" s="55"/>
      <c r="L33" s="55"/>
      <c r="M33" s="55"/>
      <c r="N33" s="55"/>
      <c r="O33" s="55"/>
      <c r="P33" s="55"/>
    </row>
    <row r="34" spans="5:16" x14ac:dyDescent="0.25">
      <c r="E34" s="613" t="s">
        <v>50</v>
      </c>
      <c r="F34" s="613"/>
      <c r="G34" s="310"/>
      <c r="J34" s="55"/>
      <c r="K34" s="55"/>
      <c r="L34" s="55"/>
      <c r="M34" s="55"/>
      <c r="N34" s="55"/>
      <c r="O34" s="55"/>
      <c r="P34" s="55"/>
    </row>
  </sheetData>
  <mergeCells count="4">
    <mergeCell ref="D2:E2"/>
    <mergeCell ref="E15:F15"/>
    <mergeCell ref="D21:E21"/>
    <mergeCell ref="E34:F3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EF898-D192-4CD5-9BC1-E0E6FD3265C9}">
  <sheetPr codeName="Hárok37"/>
  <dimension ref="C2:Q32"/>
  <sheetViews>
    <sheetView showGridLines="0" zoomScale="80" zoomScaleNormal="80" workbookViewId="0"/>
  </sheetViews>
  <sheetFormatPr defaultColWidth="9.28515625" defaultRowHeight="13.5" x14ac:dyDescent="0.25"/>
  <cols>
    <col min="1" max="1" width="9.28515625" style="6"/>
    <col min="2" max="2" width="16.28515625" style="6" customWidth="1"/>
    <col min="3" max="3" width="15.85546875" style="6" bestFit="1" customWidth="1"/>
    <col min="4" max="9" width="9.28515625" style="6" customWidth="1"/>
    <col min="10" max="16384" width="9.28515625" style="6"/>
  </cols>
  <sheetData>
    <row r="2" spans="3:10" ht="15" customHeight="1" x14ac:dyDescent="0.25"/>
    <row r="3" spans="3:10" x14ac:dyDescent="0.25">
      <c r="C3" s="612" t="s">
        <v>946</v>
      </c>
      <c r="D3" s="612"/>
      <c r="E3" s="612"/>
      <c r="F3" s="612"/>
      <c r="G3" s="612"/>
      <c r="H3" s="612"/>
      <c r="I3" s="612"/>
      <c r="J3" s="612"/>
    </row>
    <row r="17" spans="3:17" ht="12" customHeight="1" x14ac:dyDescent="0.25"/>
    <row r="19" spans="3:17" x14ac:dyDescent="0.25">
      <c r="M19" s="170" t="s">
        <v>4</v>
      </c>
    </row>
    <row r="22" spans="3:17" ht="12" customHeight="1" x14ac:dyDescent="0.25">
      <c r="D22" s="6">
        <v>2018</v>
      </c>
      <c r="E22" s="6">
        <v>2019</v>
      </c>
      <c r="F22" s="6">
        <v>2020</v>
      </c>
      <c r="G22" s="6">
        <v>2021</v>
      </c>
      <c r="H22" s="6">
        <v>2022</v>
      </c>
      <c r="I22" s="6">
        <v>2023</v>
      </c>
      <c r="J22" s="6" t="s">
        <v>376</v>
      </c>
      <c r="K22" s="6" t="s">
        <v>401</v>
      </c>
      <c r="L22" s="6" t="s">
        <v>416</v>
      </c>
      <c r="M22" s="6" t="s">
        <v>502</v>
      </c>
      <c r="N22" s="6" t="s">
        <v>503</v>
      </c>
    </row>
    <row r="23" spans="3:17" x14ac:dyDescent="0.25">
      <c r="C23" s="6" t="s">
        <v>640</v>
      </c>
      <c r="D23" s="55">
        <v>0</v>
      </c>
      <c r="E23" s="55">
        <v>0</v>
      </c>
      <c r="F23" s="55">
        <v>0</v>
      </c>
      <c r="G23" s="55">
        <v>6.0604410295947101E-3</v>
      </c>
      <c r="H23" s="55">
        <v>4.4658641359022207E-2</v>
      </c>
      <c r="I23" s="55">
        <v>0.30555548054026166</v>
      </c>
      <c r="J23" s="55">
        <v>1.3235441232501821</v>
      </c>
      <c r="K23" s="55">
        <v>2.3107854152837835</v>
      </c>
      <c r="L23" s="55">
        <v>0.70163935429804958</v>
      </c>
      <c r="M23" s="55">
        <v>0</v>
      </c>
      <c r="N23" s="55">
        <v>0</v>
      </c>
      <c r="O23" s="6" t="s">
        <v>398</v>
      </c>
    </row>
    <row r="24" spans="3:17" x14ac:dyDescent="0.25">
      <c r="C24" s="6" t="s">
        <v>641</v>
      </c>
      <c r="D24" s="55">
        <v>2.3015883111834388</v>
      </c>
      <c r="E24" s="55">
        <v>2.3145451277348719</v>
      </c>
      <c r="F24" s="55">
        <v>2.6426432082557678</v>
      </c>
      <c r="G24" s="55">
        <v>2.3602868211081942</v>
      </c>
      <c r="H24" s="55">
        <v>2.0095020271660999</v>
      </c>
      <c r="I24" s="55">
        <v>4.0168505143380138</v>
      </c>
      <c r="J24" s="55">
        <v>1.2740864413969777</v>
      </c>
      <c r="K24" s="55">
        <v>1.570326081663042</v>
      </c>
      <c r="L24" s="55">
        <v>1.6580363603637298</v>
      </c>
      <c r="M24" s="55">
        <v>1.9354462550976392</v>
      </c>
      <c r="N24" s="55">
        <v>1.8441712929123932</v>
      </c>
      <c r="O24" s="6" t="s">
        <v>399</v>
      </c>
    </row>
    <row r="26" spans="3:17" x14ac:dyDescent="0.25">
      <c r="M26" s="170" t="s">
        <v>50</v>
      </c>
    </row>
    <row r="30" spans="3:17" ht="15" x14ac:dyDescent="0.25">
      <c r="C30" s="612" t="s">
        <v>947</v>
      </c>
      <c r="D30" s="612"/>
      <c r="E30" s="612"/>
      <c r="F30" s="612"/>
      <c r="G30" s="612"/>
      <c r="H30" s="612"/>
      <c r="I30" s="612"/>
      <c r="J30" s="612"/>
      <c r="K30"/>
      <c r="L30"/>
      <c r="M30"/>
      <c r="N30"/>
      <c r="O30"/>
      <c r="P30"/>
      <c r="Q30"/>
    </row>
    <row r="32" spans="3:17" ht="11.85" customHeight="1" x14ac:dyDescent="0.25">
      <c r="H32" s="318"/>
      <c r="I32" s="13"/>
    </row>
  </sheetData>
  <mergeCells count="2">
    <mergeCell ref="C3:J3"/>
    <mergeCell ref="C30:J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AD9C-715F-420F-8324-133CFBC01063}">
  <sheetPr codeName="Hárok40"/>
  <dimension ref="A3:O44"/>
  <sheetViews>
    <sheetView showGridLines="0" zoomScaleNormal="100" workbookViewId="0"/>
  </sheetViews>
  <sheetFormatPr defaultColWidth="9.140625" defaultRowHeight="13.5" x14ac:dyDescent="0.25"/>
  <cols>
    <col min="1" max="2" width="9.140625" style="6"/>
    <col min="3" max="3" width="9.140625" style="6" customWidth="1"/>
    <col min="4" max="4" width="9.140625" style="6"/>
    <col min="5" max="5" width="35" style="6" customWidth="1"/>
    <col min="6" max="13" width="8" style="6" customWidth="1"/>
    <col min="14" max="16384" width="9.140625" style="6"/>
  </cols>
  <sheetData>
    <row r="3" spans="1:13" ht="15.75" customHeight="1" thickBot="1" x14ac:dyDescent="0.3">
      <c r="A3" s="455"/>
      <c r="B3" s="455"/>
      <c r="D3" s="614" t="s">
        <v>1047</v>
      </c>
      <c r="E3" s="614"/>
      <c r="F3" s="614"/>
      <c r="G3" s="614"/>
      <c r="H3" s="614"/>
      <c r="I3" s="614"/>
      <c r="J3" s="614"/>
      <c r="K3" s="614"/>
      <c r="L3" s="614"/>
      <c r="M3" s="614"/>
    </row>
    <row r="4" spans="1:13" ht="15.75" customHeight="1" thickBot="1" x14ac:dyDescent="0.3">
      <c r="A4" s="171"/>
      <c r="B4" s="171"/>
      <c r="D4" s="355" t="s">
        <v>517</v>
      </c>
      <c r="E4" s="355" t="s">
        <v>518</v>
      </c>
      <c r="F4" s="355"/>
      <c r="G4" s="615" t="s">
        <v>5</v>
      </c>
      <c r="H4" s="616"/>
      <c r="I4" s="615" t="s">
        <v>6</v>
      </c>
      <c r="J4" s="615"/>
      <c r="K4" s="615"/>
      <c r="L4" s="615"/>
      <c r="M4" s="615"/>
    </row>
    <row r="5" spans="1:13" ht="14.25" thickBot="1" x14ac:dyDescent="0.3">
      <c r="A5" s="171"/>
      <c r="B5" s="171"/>
      <c r="D5" s="355"/>
      <c r="E5" s="355"/>
      <c r="F5" s="355" t="s">
        <v>519</v>
      </c>
      <c r="G5" s="355">
        <v>2022</v>
      </c>
      <c r="H5" s="449">
        <v>2023</v>
      </c>
      <c r="I5" s="355">
        <v>2024</v>
      </c>
      <c r="J5" s="355">
        <v>2025</v>
      </c>
      <c r="K5" s="355">
        <v>2026</v>
      </c>
      <c r="L5" s="355">
        <v>2027</v>
      </c>
      <c r="M5" s="355">
        <v>2028</v>
      </c>
    </row>
    <row r="6" spans="1:13" x14ac:dyDescent="0.25">
      <c r="A6" s="447"/>
      <c r="B6" s="447"/>
      <c r="C6" s="331"/>
      <c r="D6" s="356">
        <v>1</v>
      </c>
      <c r="E6" s="1" t="s">
        <v>520</v>
      </c>
      <c r="F6" s="356" t="s">
        <v>521</v>
      </c>
      <c r="G6" s="330">
        <v>109.76201800000001</v>
      </c>
      <c r="H6" s="450">
        <v>122.81279500000001</v>
      </c>
      <c r="I6" s="330">
        <v>131.42891805398</v>
      </c>
      <c r="J6" s="330">
        <v>140.36367969285291</v>
      </c>
      <c r="K6" s="330">
        <v>146.95717300683503</v>
      </c>
      <c r="L6" s="330">
        <v>152.67844092153308</v>
      </c>
      <c r="M6" s="330">
        <v>159.29883248716857</v>
      </c>
    </row>
    <row r="7" spans="1:13" x14ac:dyDescent="0.25">
      <c r="A7" s="447"/>
      <c r="B7" s="447"/>
      <c r="D7" s="356">
        <v>2</v>
      </c>
      <c r="E7" s="1" t="s">
        <v>522</v>
      </c>
      <c r="F7" s="356" t="s">
        <v>523</v>
      </c>
      <c r="G7" s="357">
        <v>1.8700361987101788</v>
      </c>
      <c r="H7" s="451">
        <v>1.5964549711513953</v>
      </c>
      <c r="I7" s="357">
        <v>1.9592356125100574</v>
      </c>
      <c r="J7" s="357">
        <v>3.0675846128280337</v>
      </c>
      <c r="K7" s="357">
        <v>2.2293335304470308</v>
      </c>
      <c r="L7" s="357">
        <v>1.645643166236832</v>
      </c>
      <c r="M7" s="357">
        <v>2.1197092807207163</v>
      </c>
    </row>
    <row r="8" spans="1:13" x14ac:dyDescent="0.25">
      <c r="A8" s="447"/>
      <c r="B8" s="447"/>
      <c r="D8" s="356">
        <v>3</v>
      </c>
      <c r="E8" s="1" t="s">
        <v>524</v>
      </c>
      <c r="F8" s="356" t="s">
        <v>523</v>
      </c>
      <c r="G8" s="357">
        <v>6.1183333420277597</v>
      </c>
      <c r="H8" s="451">
        <v>-3.1553352132190127</v>
      </c>
      <c r="I8" s="357">
        <v>2.2552117245767</v>
      </c>
      <c r="J8" s="357">
        <v>2.2333536638067697</v>
      </c>
      <c r="K8" s="357">
        <v>1.8905245035901741</v>
      </c>
      <c r="L8" s="357">
        <v>1.6714894609960007</v>
      </c>
      <c r="M8" s="357">
        <v>1.80939292250204</v>
      </c>
    </row>
    <row r="9" spans="1:13" x14ac:dyDescent="0.25">
      <c r="A9" s="447"/>
      <c r="B9" s="447"/>
      <c r="D9" s="356">
        <v>4</v>
      </c>
      <c r="E9" s="332" t="s">
        <v>525</v>
      </c>
      <c r="F9" s="356" t="s">
        <v>523</v>
      </c>
      <c r="G9" s="357">
        <v>-4.5068335747759258</v>
      </c>
      <c r="H9" s="451">
        <v>-0.64471847632735502</v>
      </c>
      <c r="I9" s="357">
        <v>1.9299492696436271</v>
      </c>
      <c r="J9" s="357">
        <v>1.1897157234012523</v>
      </c>
      <c r="K9" s="357">
        <v>0.80145489110614587</v>
      </c>
      <c r="L9" s="357">
        <v>-0.54330107094544555</v>
      </c>
      <c r="M9" s="357">
        <v>2.0271466877930244E-2</v>
      </c>
    </row>
    <row r="10" spans="1:13" x14ac:dyDescent="0.25">
      <c r="A10" s="447"/>
      <c r="B10" s="447"/>
      <c r="D10" s="356">
        <v>5</v>
      </c>
      <c r="E10" s="332" t="s">
        <v>526</v>
      </c>
      <c r="F10" s="356" t="s">
        <v>523</v>
      </c>
      <c r="G10" s="357">
        <v>5.6854734594512069</v>
      </c>
      <c r="H10" s="451">
        <v>10.592785952090612</v>
      </c>
      <c r="I10" s="357">
        <v>-1.5673558462867776</v>
      </c>
      <c r="J10" s="357">
        <v>10.761802023911549</v>
      </c>
      <c r="K10" s="357">
        <v>-1.411469036121149</v>
      </c>
      <c r="L10" s="357">
        <v>-3.8394191336083128</v>
      </c>
      <c r="M10" s="357">
        <v>1.8307903336292064</v>
      </c>
    </row>
    <row r="11" spans="1:13" x14ac:dyDescent="0.25">
      <c r="A11" s="447"/>
      <c r="B11" s="447"/>
      <c r="D11" s="356">
        <v>6</v>
      </c>
      <c r="E11" s="332" t="s">
        <v>527</v>
      </c>
      <c r="F11" s="356" t="s">
        <v>523</v>
      </c>
      <c r="G11" s="357">
        <v>3.0369512822538747</v>
      </c>
      <c r="H11" s="451">
        <v>-1.3751757148969701</v>
      </c>
      <c r="I11" s="357">
        <v>2.7727504149922089</v>
      </c>
      <c r="J11" s="357">
        <v>3.1194367862004579</v>
      </c>
      <c r="K11" s="357">
        <v>4.4577857628242734</v>
      </c>
      <c r="L11" s="357">
        <v>4.4996741192630862</v>
      </c>
      <c r="M11" s="357">
        <v>3.1597359195101538</v>
      </c>
    </row>
    <row r="12" spans="1:13" x14ac:dyDescent="0.25">
      <c r="A12" s="447"/>
      <c r="B12" s="447"/>
      <c r="D12" s="356">
        <v>7</v>
      </c>
      <c r="E12" s="332" t="s">
        <v>528</v>
      </c>
      <c r="F12" s="356" t="s">
        <v>523</v>
      </c>
      <c r="G12" s="357">
        <v>4.2534018952859798</v>
      </c>
      <c r="H12" s="451">
        <v>-7.5542539116712382</v>
      </c>
      <c r="I12" s="357">
        <v>6.3456605153852319</v>
      </c>
      <c r="J12" s="357">
        <v>4.7454230170216771</v>
      </c>
      <c r="K12" s="357">
        <v>3.1321680625864268</v>
      </c>
      <c r="L12" s="357">
        <v>2.94372594245218</v>
      </c>
      <c r="M12" s="357">
        <v>2.5815013874563864</v>
      </c>
    </row>
    <row r="13" spans="1:13" x14ac:dyDescent="0.25">
      <c r="A13" s="447"/>
      <c r="B13" s="447"/>
      <c r="D13" s="356">
        <v>8</v>
      </c>
      <c r="E13" s="1" t="s">
        <v>529</v>
      </c>
      <c r="F13" s="356" t="s">
        <v>523</v>
      </c>
      <c r="G13" s="27">
        <v>0.47207953869561337</v>
      </c>
      <c r="H13" s="452">
        <v>-0.32340280545686273</v>
      </c>
      <c r="I13" s="27">
        <v>-0.34471568117525608</v>
      </c>
      <c r="J13" s="27">
        <v>0.73599545046849624</v>
      </c>
      <c r="K13" s="27">
        <v>0.97425154639403377</v>
      </c>
      <c r="L13" s="27">
        <v>0.79488612879268228</v>
      </c>
      <c r="M13" s="27">
        <v>1.2375237060775035</v>
      </c>
    </row>
    <row r="14" spans="1:13" x14ac:dyDescent="0.25">
      <c r="A14" s="447"/>
      <c r="B14" s="447"/>
      <c r="D14" s="356">
        <v>9</v>
      </c>
      <c r="E14" s="1" t="s">
        <v>821</v>
      </c>
      <c r="F14" s="356" t="s">
        <v>523</v>
      </c>
      <c r="G14" s="27">
        <v>7.6796036333608653</v>
      </c>
      <c r="H14" s="452">
        <v>9.6625766871165641</v>
      </c>
      <c r="I14" s="27">
        <v>6.2937062937062915</v>
      </c>
      <c r="J14" s="27">
        <v>5.5263157894736903</v>
      </c>
      <c r="K14" s="27">
        <v>4.3640897755610863</v>
      </c>
      <c r="L14" s="27">
        <v>4.0023894862604603</v>
      </c>
      <c r="M14" s="27">
        <v>4.4801838024123963</v>
      </c>
    </row>
    <row r="15" spans="1:13" x14ac:dyDescent="0.25">
      <c r="A15" s="447"/>
      <c r="B15" s="447"/>
      <c r="D15" s="356">
        <v>10</v>
      </c>
      <c r="E15" s="332" t="s">
        <v>815</v>
      </c>
      <c r="F15" s="356" t="s">
        <v>523</v>
      </c>
      <c r="G15" s="357">
        <v>12.779234288381435</v>
      </c>
      <c r="H15" s="451">
        <v>10.537266647706801</v>
      </c>
      <c r="I15" s="357">
        <v>3.0279352770882673</v>
      </c>
      <c r="J15" s="357">
        <v>4.0668252831819407</v>
      </c>
      <c r="K15" s="357">
        <v>2.2878532884726299</v>
      </c>
      <c r="L15" s="357">
        <v>2.2172133576473518</v>
      </c>
      <c r="M15" s="357">
        <v>2.2291168149132901</v>
      </c>
    </row>
    <row r="16" spans="1:13" x14ac:dyDescent="0.25">
      <c r="A16" s="447"/>
      <c r="B16" s="447"/>
      <c r="D16" s="356">
        <v>11</v>
      </c>
      <c r="E16" s="1" t="s">
        <v>822</v>
      </c>
      <c r="F16" s="356" t="s">
        <v>523</v>
      </c>
      <c r="G16" s="27">
        <v>-4.5217815914413766</v>
      </c>
      <c r="H16" s="452">
        <v>-0.79130775268576592</v>
      </c>
      <c r="I16" s="27">
        <v>3.1697917733039205</v>
      </c>
      <c r="J16" s="27">
        <v>1.4024551073987812</v>
      </c>
      <c r="K16" s="27">
        <v>2.0297976938014717</v>
      </c>
      <c r="L16" s="27">
        <v>1.7464535277115889</v>
      </c>
      <c r="M16" s="27">
        <v>2.2019822313193549</v>
      </c>
    </row>
    <row r="17" spans="1:15" x14ac:dyDescent="0.25">
      <c r="A17" s="447"/>
      <c r="B17" s="447"/>
      <c r="D17" s="356">
        <v>12</v>
      </c>
      <c r="E17" s="332" t="s">
        <v>819</v>
      </c>
      <c r="F17" s="356" t="s">
        <v>523</v>
      </c>
      <c r="G17" s="27">
        <v>1.7684240360434922</v>
      </c>
      <c r="H17" s="452">
        <v>0.27854028575819978</v>
      </c>
      <c r="I17" s="27">
        <v>0.15913084186538473</v>
      </c>
      <c r="J17" s="27">
        <v>0.70805494608694453</v>
      </c>
      <c r="K17" s="27">
        <v>0.53064066381913744</v>
      </c>
      <c r="L17" s="27">
        <v>7.7396310356170339E-2</v>
      </c>
      <c r="M17" s="27">
        <v>-0.19688997906114336</v>
      </c>
    </row>
    <row r="18" spans="1:15" x14ac:dyDescent="0.25">
      <c r="A18" s="447"/>
      <c r="B18" s="447"/>
      <c r="D18" s="356">
        <v>13</v>
      </c>
      <c r="E18" s="332" t="s">
        <v>820</v>
      </c>
      <c r="F18" s="356" t="s">
        <v>523</v>
      </c>
      <c r="G18" s="27">
        <v>6.3106321348497838</v>
      </c>
      <c r="H18" s="452">
        <v>5.3012516056334791</v>
      </c>
      <c r="I18" s="27">
        <v>4.9682544160545241</v>
      </c>
      <c r="J18" s="27">
        <v>4.7036359988914045</v>
      </c>
      <c r="K18" s="27">
        <v>4.5452277023116343</v>
      </c>
      <c r="L18" s="27">
        <v>4.4642723460978173</v>
      </c>
      <c r="M18" s="27">
        <v>4.5303244173273987</v>
      </c>
    </row>
    <row r="19" spans="1:15" ht="14.25" thickBot="1" x14ac:dyDescent="0.3">
      <c r="A19" s="447"/>
      <c r="B19" s="447"/>
      <c r="D19" s="358">
        <v>14</v>
      </c>
      <c r="E19" s="333" t="s">
        <v>534</v>
      </c>
      <c r="F19" s="358" t="s">
        <v>523</v>
      </c>
      <c r="G19" s="359">
        <v>-7.3303679539273467</v>
      </c>
      <c r="H19" s="453">
        <v>-1.9581148102591521</v>
      </c>
      <c r="I19" s="359">
        <v>-3.1819277072321297</v>
      </c>
      <c r="J19" s="359">
        <v>-3.8728427772387488</v>
      </c>
      <c r="K19" s="359">
        <v>-3.186290072150765</v>
      </c>
      <c r="L19" s="359">
        <v>-2.4539563274879082</v>
      </c>
      <c r="M19" s="359">
        <v>-2.2136636466692607</v>
      </c>
    </row>
    <row r="20" spans="1:15" ht="13.9" customHeight="1" x14ac:dyDescent="0.25">
      <c r="A20" s="447"/>
      <c r="B20" s="447"/>
      <c r="C20" s="55"/>
      <c r="D20" s="617" t="s">
        <v>535</v>
      </c>
      <c r="E20" s="617"/>
      <c r="F20" s="617"/>
      <c r="G20" s="617"/>
      <c r="H20" s="617"/>
      <c r="I20" s="617"/>
      <c r="J20" s="617"/>
      <c r="K20" s="617"/>
      <c r="L20" s="617"/>
      <c r="M20" s="617"/>
    </row>
    <row r="21" spans="1:15" ht="13.15" customHeight="1" x14ac:dyDescent="0.25">
      <c r="A21" s="448"/>
      <c r="B21" s="536"/>
      <c r="C21" s="55"/>
      <c r="D21" s="617"/>
      <c r="E21" s="617"/>
      <c r="F21" s="617"/>
      <c r="G21" s="617"/>
      <c r="H21" s="617"/>
      <c r="I21" s="617"/>
      <c r="J21" s="617"/>
      <c r="K21" s="617"/>
      <c r="L21" s="617"/>
      <c r="M21" s="617"/>
    </row>
    <row r="22" spans="1:15" x14ac:dyDescent="0.25">
      <c r="A22" s="31"/>
      <c r="B22" s="31"/>
      <c r="O22" s="31"/>
    </row>
    <row r="23" spans="1:15" ht="14.25" thickBot="1" x14ac:dyDescent="0.3">
      <c r="A23" s="444"/>
      <c r="B23" s="537"/>
      <c r="D23" s="611" t="s">
        <v>1048</v>
      </c>
      <c r="E23" s="611"/>
      <c r="F23" s="611"/>
      <c r="G23" s="618"/>
      <c r="H23" s="618"/>
      <c r="I23" s="618"/>
      <c r="J23" s="618"/>
      <c r="K23" s="618"/>
    </row>
    <row r="24" spans="1:15" ht="14.25" thickBot="1" x14ac:dyDescent="0.3">
      <c r="A24" s="171"/>
      <c r="B24" s="171"/>
      <c r="D24" s="355" t="s">
        <v>536</v>
      </c>
      <c r="E24" s="355" t="s">
        <v>537</v>
      </c>
      <c r="F24" s="355"/>
      <c r="G24" s="615" t="s">
        <v>538</v>
      </c>
      <c r="H24" s="616"/>
      <c r="I24" s="615" t="s">
        <v>539</v>
      </c>
      <c r="J24" s="615"/>
      <c r="K24" s="615"/>
      <c r="L24" s="615"/>
      <c r="M24" s="615"/>
    </row>
    <row r="25" spans="1:15" ht="14.25" thickBot="1" x14ac:dyDescent="0.3">
      <c r="A25" s="171"/>
      <c r="B25" s="171"/>
      <c r="D25" s="355"/>
      <c r="E25" s="355"/>
      <c r="F25" s="355" t="s">
        <v>540</v>
      </c>
      <c r="G25" s="355">
        <f t="shared" ref="G25:M26" si="0">G5</f>
        <v>2022</v>
      </c>
      <c r="H25" s="454">
        <f t="shared" si="0"/>
        <v>2023</v>
      </c>
      <c r="I25" s="355">
        <f t="shared" si="0"/>
        <v>2024</v>
      </c>
      <c r="J25" s="355">
        <f t="shared" si="0"/>
        <v>2025</v>
      </c>
      <c r="K25" s="355">
        <f t="shared" si="0"/>
        <v>2026</v>
      </c>
      <c r="L25" s="355">
        <f t="shared" si="0"/>
        <v>2027</v>
      </c>
      <c r="M25" s="355">
        <f t="shared" si="0"/>
        <v>2028</v>
      </c>
    </row>
    <row r="26" spans="1:15" x14ac:dyDescent="0.25">
      <c r="A26" s="447"/>
      <c r="B26" s="447"/>
      <c r="D26" s="356">
        <v>1</v>
      </c>
      <c r="E26" s="1" t="s">
        <v>541</v>
      </c>
      <c r="F26" s="356" t="s">
        <v>542</v>
      </c>
      <c r="G26" s="61">
        <f t="shared" si="0"/>
        <v>109.76201800000001</v>
      </c>
      <c r="H26" s="451">
        <f t="shared" ref="H26:M26" si="1">H6</f>
        <v>122.81279500000001</v>
      </c>
      <c r="I26" s="357">
        <f t="shared" si="1"/>
        <v>131.42891805398</v>
      </c>
      <c r="J26" s="357">
        <f t="shared" si="1"/>
        <v>140.36367969285291</v>
      </c>
      <c r="K26" s="357">
        <f t="shared" si="1"/>
        <v>146.95717300683503</v>
      </c>
      <c r="L26" s="357">
        <f t="shared" si="1"/>
        <v>152.67844092153308</v>
      </c>
      <c r="M26" s="357">
        <f t="shared" si="1"/>
        <v>159.29883248716857</v>
      </c>
    </row>
    <row r="27" spans="1:15" x14ac:dyDescent="0.25">
      <c r="A27" s="329"/>
      <c r="B27" s="356"/>
      <c r="D27" s="356">
        <v>2</v>
      </c>
      <c r="E27" s="1" t="s">
        <v>543</v>
      </c>
      <c r="F27" s="356" t="s">
        <v>523</v>
      </c>
      <c r="G27" s="61">
        <f t="shared" ref="G27:M27" si="2">G7</f>
        <v>1.8700361987101788</v>
      </c>
      <c r="H27" s="451">
        <f t="shared" si="2"/>
        <v>1.5964549711513953</v>
      </c>
      <c r="I27" s="357">
        <f t="shared" si="2"/>
        <v>1.9592356125100574</v>
      </c>
      <c r="J27" s="357">
        <f t="shared" si="2"/>
        <v>3.0675846128280337</v>
      </c>
      <c r="K27" s="357">
        <f t="shared" si="2"/>
        <v>2.2293335304470308</v>
      </c>
      <c r="L27" s="357">
        <f t="shared" si="2"/>
        <v>1.645643166236832</v>
      </c>
      <c r="M27" s="357">
        <f t="shared" si="2"/>
        <v>2.1197092807207163</v>
      </c>
    </row>
    <row r="28" spans="1:15" x14ac:dyDescent="0.25">
      <c r="A28" s="329"/>
      <c r="B28" s="356"/>
      <c r="D28" s="356">
        <v>3</v>
      </c>
      <c r="E28" s="1" t="s">
        <v>544</v>
      </c>
      <c r="F28" s="356" t="s">
        <v>523</v>
      </c>
      <c r="G28" s="61">
        <f t="shared" ref="G28:M28" si="3">G8</f>
        <v>6.1183333420277597</v>
      </c>
      <c r="H28" s="451">
        <f t="shared" si="3"/>
        <v>-3.1553352132190127</v>
      </c>
      <c r="I28" s="357">
        <f t="shared" si="3"/>
        <v>2.2552117245767</v>
      </c>
      <c r="J28" s="357">
        <f t="shared" si="3"/>
        <v>2.2333536638067697</v>
      </c>
      <c r="K28" s="357">
        <f t="shared" si="3"/>
        <v>1.8905245035901741</v>
      </c>
      <c r="L28" s="357">
        <f t="shared" si="3"/>
        <v>1.6714894609960007</v>
      </c>
      <c r="M28" s="357">
        <f t="shared" si="3"/>
        <v>1.80939292250204</v>
      </c>
    </row>
    <row r="29" spans="1:15" x14ac:dyDescent="0.25">
      <c r="A29" s="329"/>
      <c r="B29" s="356"/>
      <c r="D29" s="356">
        <v>4</v>
      </c>
      <c r="E29" s="332" t="s">
        <v>545</v>
      </c>
      <c r="F29" s="356" t="s">
        <v>523</v>
      </c>
      <c r="G29" s="61">
        <f t="shared" ref="G29:M29" si="4">G9</f>
        <v>-4.5068335747759258</v>
      </c>
      <c r="H29" s="451">
        <f t="shared" si="4"/>
        <v>-0.64471847632735502</v>
      </c>
      <c r="I29" s="357">
        <f t="shared" si="4"/>
        <v>1.9299492696436271</v>
      </c>
      <c r="J29" s="357">
        <f t="shared" si="4"/>
        <v>1.1897157234012523</v>
      </c>
      <c r="K29" s="357">
        <f t="shared" si="4"/>
        <v>0.80145489110614587</v>
      </c>
      <c r="L29" s="357">
        <f t="shared" si="4"/>
        <v>-0.54330107094544555</v>
      </c>
      <c r="M29" s="357">
        <f t="shared" si="4"/>
        <v>2.0271466877930244E-2</v>
      </c>
    </row>
    <row r="30" spans="1:15" x14ac:dyDescent="0.25">
      <c r="A30" s="329"/>
      <c r="B30" s="356"/>
      <c r="D30" s="356">
        <v>5</v>
      </c>
      <c r="E30" s="332" t="s">
        <v>546</v>
      </c>
      <c r="F30" s="356" t="s">
        <v>523</v>
      </c>
      <c r="G30" s="61">
        <f t="shared" ref="G30:M30" si="5">G10</f>
        <v>5.6854734594512069</v>
      </c>
      <c r="H30" s="451">
        <f t="shared" si="5"/>
        <v>10.592785952090612</v>
      </c>
      <c r="I30" s="357">
        <f t="shared" si="5"/>
        <v>-1.5673558462867776</v>
      </c>
      <c r="J30" s="357">
        <f t="shared" si="5"/>
        <v>10.761802023911549</v>
      </c>
      <c r="K30" s="357">
        <f t="shared" si="5"/>
        <v>-1.411469036121149</v>
      </c>
      <c r="L30" s="357">
        <f t="shared" si="5"/>
        <v>-3.8394191336083128</v>
      </c>
      <c r="M30" s="357">
        <f t="shared" si="5"/>
        <v>1.8307903336292064</v>
      </c>
    </row>
    <row r="31" spans="1:15" x14ac:dyDescent="0.25">
      <c r="A31" s="329"/>
      <c r="B31" s="356"/>
      <c r="D31" s="356">
        <v>6</v>
      </c>
      <c r="E31" s="332" t="s">
        <v>547</v>
      </c>
      <c r="F31" s="356" t="s">
        <v>523</v>
      </c>
      <c r="G31" s="61">
        <f t="shared" ref="G31:M31" si="6">G11</f>
        <v>3.0369512822538747</v>
      </c>
      <c r="H31" s="451">
        <f t="shared" si="6"/>
        <v>-1.3751757148969701</v>
      </c>
      <c r="I31" s="357">
        <f t="shared" si="6"/>
        <v>2.7727504149922089</v>
      </c>
      <c r="J31" s="357">
        <f t="shared" si="6"/>
        <v>3.1194367862004579</v>
      </c>
      <c r="K31" s="357">
        <f t="shared" si="6"/>
        <v>4.4577857628242734</v>
      </c>
      <c r="L31" s="357">
        <f t="shared" si="6"/>
        <v>4.4996741192630862</v>
      </c>
      <c r="M31" s="357">
        <f t="shared" si="6"/>
        <v>3.1597359195101538</v>
      </c>
    </row>
    <row r="32" spans="1:15" x14ac:dyDescent="0.25">
      <c r="A32" s="329"/>
      <c r="B32" s="356"/>
      <c r="D32" s="356">
        <v>7</v>
      </c>
      <c r="E32" s="332" t="s">
        <v>548</v>
      </c>
      <c r="F32" s="356" t="s">
        <v>523</v>
      </c>
      <c r="G32" s="61">
        <f t="shared" ref="G32:M32" si="7">G12</f>
        <v>4.2534018952859798</v>
      </c>
      <c r="H32" s="451">
        <f t="shared" si="7"/>
        <v>-7.5542539116712382</v>
      </c>
      <c r="I32" s="357">
        <f t="shared" si="7"/>
        <v>6.3456605153852319</v>
      </c>
      <c r="J32" s="357">
        <f t="shared" si="7"/>
        <v>4.7454230170216771</v>
      </c>
      <c r="K32" s="357">
        <f t="shared" si="7"/>
        <v>3.1321680625864268</v>
      </c>
      <c r="L32" s="357">
        <f t="shared" si="7"/>
        <v>2.94372594245218</v>
      </c>
      <c r="M32" s="357">
        <f t="shared" si="7"/>
        <v>2.5815013874563864</v>
      </c>
    </row>
    <row r="33" spans="1:13" x14ac:dyDescent="0.25">
      <c r="A33" s="329"/>
      <c r="B33" s="356"/>
      <c r="D33" s="356">
        <v>8</v>
      </c>
      <c r="E33" s="1" t="s">
        <v>549</v>
      </c>
      <c r="F33" s="356" t="s">
        <v>523</v>
      </c>
      <c r="G33" s="61">
        <f t="shared" ref="G33:M33" si="8">G13</f>
        <v>0.47207953869561337</v>
      </c>
      <c r="H33" s="451">
        <f t="shared" si="8"/>
        <v>-0.32340280545686273</v>
      </c>
      <c r="I33" s="357">
        <f t="shared" si="8"/>
        <v>-0.34471568117525608</v>
      </c>
      <c r="J33" s="357">
        <f t="shared" si="8"/>
        <v>0.73599545046849624</v>
      </c>
      <c r="K33" s="357">
        <f t="shared" si="8"/>
        <v>0.97425154639403377</v>
      </c>
      <c r="L33" s="357">
        <f t="shared" si="8"/>
        <v>0.79488612879268228</v>
      </c>
      <c r="M33" s="357">
        <f t="shared" si="8"/>
        <v>1.2375237060775035</v>
      </c>
    </row>
    <row r="34" spans="1:13" x14ac:dyDescent="0.25">
      <c r="A34" s="329"/>
      <c r="B34" s="356"/>
      <c r="D34" s="356">
        <v>9</v>
      </c>
      <c r="E34" s="1" t="s">
        <v>550</v>
      </c>
      <c r="F34" s="356" t="s">
        <v>523</v>
      </c>
      <c r="G34" s="61">
        <f t="shared" ref="G34:M34" si="9">G14</f>
        <v>7.6796036333608653</v>
      </c>
      <c r="H34" s="451">
        <f t="shared" si="9"/>
        <v>9.6625766871165641</v>
      </c>
      <c r="I34" s="357">
        <f t="shared" si="9"/>
        <v>6.2937062937062915</v>
      </c>
      <c r="J34" s="357">
        <f t="shared" si="9"/>
        <v>5.5263157894736903</v>
      </c>
      <c r="K34" s="357">
        <f t="shared" si="9"/>
        <v>4.3640897755610863</v>
      </c>
      <c r="L34" s="357">
        <f t="shared" si="9"/>
        <v>4.0023894862604603</v>
      </c>
      <c r="M34" s="357">
        <f t="shared" si="9"/>
        <v>4.4801838024123963</v>
      </c>
    </row>
    <row r="35" spans="1:13" x14ac:dyDescent="0.25">
      <c r="A35" s="329"/>
      <c r="B35" s="356"/>
      <c r="D35" s="356">
        <v>10</v>
      </c>
      <c r="E35" s="332" t="s">
        <v>816</v>
      </c>
      <c r="F35" s="356" t="s">
        <v>523</v>
      </c>
      <c r="G35" s="61">
        <f t="shared" ref="G35:M35" si="10">G15</f>
        <v>12.779234288381435</v>
      </c>
      <c r="H35" s="451">
        <f t="shared" si="10"/>
        <v>10.537266647706801</v>
      </c>
      <c r="I35" s="357">
        <f t="shared" si="10"/>
        <v>3.0279352770882673</v>
      </c>
      <c r="J35" s="357">
        <f t="shared" si="10"/>
        <v>4.0668252831819407</v>
      </c>
      <c r="K35" s="357">
        <f t="shared" si="10"/>
        <v>2.2878532884726299</v>
      </c>
      <c r="L35" s="357">
        <f t="shared" si="10"/>
        <v>2.2172133576473518</v>
      </c>
      <c r="M35" s="357">
        <f t="shared" si="10"/>
        <v>2.2291168149132901</v>
      </c>
    </row>
    <row r="36" spans="1:13" x14ac:dyDescent="0.25">
      <c r="A36" s="329"/>
      <c r="B36" s="356"/>
      <c r="D36" s="356">
        <v>11</v>
      </c>
      <c r="E36" s="1" t="s">
        <v>817</v>
      </c>
      <c r="F36" s="356" t="s">
        <v>523</v>
      </c>
      <c r="G36" s="61">
        <f t="shared" ref="G36:M36" si="11">G16</f>
        <v>-4.5217815914413766</v>
      </c>
      <c r="H36" s="451">
        <f t="shared" si="11"/>
        <v>-0.79130775268576592</v>
      </c>
      <c r="I36" s="357">
        <f t="shared" si="11"/>
        <v>3.1697917733039205</v>
      </c>
      <c r="J36" s="357">
        <f t="shared" si="11"/>
        <v>1.4024551073987812</v>
      </c>
      <c r="K36" s="357">
        <f t="shared" si="11"/>
        <v>2.0297976938014717</v>
      </c>
      <c r="L36" s="357">
        <f t="shared" si="11"/>
        <v>1.7464535277115889</v>
      </c>
      <c r="M36" s="357">
        <f t="shared" si="11"/>
        <v>2.2019822313193549</v>
      </c>
    </row>
    <row r="37" spans="1:13" x14ac:dyDescent="0.25">
      <c r="A37" s="329"/>
      <c r="B37" s="356"/>
      <c r="D37" s="356">
        <v>12</v>
      </c>
      <c r="E37" s="1" t="s">
        <v>818</v>
      </c>
      <c r="F37" s="356" t="s">
        <v>523</v>
      </c>
      <c r="G37" s="61">
        <f t="shared" ref="G37:M37" si="12">G17</f>
        <v>1.7684240360434922</v>
      </c>
      <c r="H37" s="451">
        <f t="shared" si="12"/>
        <v>0.27854028575819978</v>
      </c>
      <c r="I37" s="357">
        <f t="shared" si="12"/>
        <v>0.15913084186538473</v>
      </c>
      <c r="J37" s="357">
        <f t="shared" si="12"/>
        <v>0.70805494608694453</v>
      </c>
      <c r="K37" s="357">
        <f t="shared" si="12"/>
        <v>0.53064066381913744</v>
      </c>
      <c r="L37" s="357">
        <f t="shared" si="12"/>
        <v>7.7396310356170339E-2</v>
      </c>
      <c r="M37" s="357">
        <f t="shared" si="12"/>
        <v>-0.19688997906114336</v>
      </c>
    </row>
    <row r="38" spans="1:13" x14ac:dyDescent="0.25">
      <c r="A38" s="447"/>
      <c r="B38" s="356"/>
      <c r="D38" s="356">
        <v>13</v>
      </c>
      <c r="E38" s="332" t="s">
        <v>823</v>
      </c>
      <c r="F38" s="356" t="s">
        <v>523</v>
      </c>
      <c r="G38" s="61">
        <f t="shared" ref="G38:M38" si="13">G18</f>
        <v>6.3106321348497838</v>
      </c>
      <c r="H38" s="451">
        <f t="shared" si="13"/>
        <v>5.3012516056334791</v>
      </c>
      <c r="I38" s="357">
        <f t="shared" si="13"/>
        <v>4.9682544160545241</v>
      </c>
      <c r="J38" s="357">
        <f t="shared" si="13"/>
        <v>4.7036359988914045</v>
      </c>
      <c r="K38" s="357">
        <f t="shared" si="13"/>
        <v>4.5452277023116343</v>
      </c>
      <c r="L38" s="357">
        <f t="shared" si="13"/>
        <v>4.4642723460978173</v>
      </c>
      <c r="M38" s="357">
        <f t="shared" si="13"/>
        <v>4.5303244173273987</v>
      </c>
    </row>
    <row r="39" spans="1:13" ht="14.25" thickBot="1" x14ac:dyDescent="0.3">
      <c r="A39" s="447"/>
      <c r="B39" s="356"/>
      <c r="D39" s="356">
        <v>14</v>
      </c>
      <c r="E39" s="333" t="s">
        <v>551</v>
      </c>
      <c r="F39" s="356" t="s">
        <v>523</v>
      </c>
      <c r="G39" s="61">
        <f t="shared" ref="G39:M39" si="14">G19</f>
        <v>-7.3303679539273467</v>
      </c>
      <c r="H39" s="451">
        <f t="shared" si="14"/>
        <v>-1.9581148102591521</v>
      </c>
      <c r="I39" s="357">
        <f t="shared" si="14"/>
        <v>-3.1819277072321297</v>
      </c>
      <c r="J39" s="357">
        <f t="shared" si="14"/>
        <v>-3.8728427772387488</v>
      </c>
      <c r="K39" s="357">
        <f t="shared" si="14"/>
        <v>-3.186290072150765</v>
      </c>
      <c r="L39" s="357">
        <f t="shared" si="14"/>
        <v>-2.4539563274879082</v>
      </c>
      <c r="M39" s="357">
        <f t="shared" si="14"/>
        <v>-2.2136636466692607</v>
      </c>
    </row>
    <row r="40" spans="1:13" x14ac:dyDescent="0.25">
      <c r="A40" s="447"/>
      <c r="B40" s="447"/>
      <c r="D40" s="619" t="s">
        <v>552</v>
      </c>
      <c r="E40" s="619"/>
      <c r="F40" s="619"/>
      <c r="G40" s="619"/>
      <c r="H40" s="619"/>
      <c r="I40" s="619"/>
      <c r="J40" s="619"/>
      <c r="K40" s="619"/>
      <c r="L40" s="619"/>
      <c r="M40" s="619"/>
    </row>
    <row r="41" spans="1:13" x14ac:dyDescent="0.25">
      <c r="A41" s="554"/>
      <c r="B41" s="536"/>
      <c r="D41" s="617"/>
      <c r="E41" s="617"/>
      <c r="F41" s="617"/>
      <c r="G41" s="617"/>
      <c r="H41" s="617"/>
      <c r="I41" s="617"/>
      <c r="J41" s="617"/>
      <c r="K41" s="617"/>
      <c r="L41" s="617"/>
      <c r="M41" s="617"/>
    </row>
    <row r="42" spans="1:13" x14ac:dyDescent="0.25">
      <c r="A42" s="31"/>
      <c r="D42" s="447"/>
      <c r="E42" s="446"/>
      <c r="F42" s="447"/>
      <c r="G42" s="61"/>
      <c r="H42" s="61"/>
      <c r="I42" s="61"/>
      <c r="J42" s="61"/>
      <c r="K42" s="61"/>
      <c r="L42" s="61"/>
      <c r="M42" s="61"/>
    </row>
    <row r="43" spans="1:13" x14ac:dyDescent="0.25">
      <c r="D43" s="617"/>
      <c r="E43" s="617"/>
      <c r="F43" s="617"/>
      <c r="G43" s="617"/>
      <c r="H43" s="617"/>
      <c r="I43" s="617"/>
      <c r="J43" s="617"/>
      <c r="K43" s="617"/>
      <c r="L43" s="617"/>
      <c r="M43" s="617"/>
    </row>
    <row r="44" spans="1:13" x14ac:dyDescent="0.25">
      <c r="D44" s="31"/>
      <c r="E44" s="31"/>
      <c r="F44" s="31"/>
      <c r="G44" s="31"/>
      <c r="H44" s="31"/>
      <c r="I44" s="31"/>
      <c r="J44" s="31"/>
      <c r="K44" s="31"/>
      <c r="L44" s="31"/>
      <c r="M44" s="31"/>
    </row>
  </sheetData>
  <mergeCells count="11">
    <mergeCell ref="G24:H24"/>
    <mergeCell ref="I24:M24"/>
    <mergeCell ref="D43:M43"/>
    <mergeCell ref="D20:M20"/>
    <mergeCell ref="D41:M41"/>
    <mergeCell ref="D40:M40"/>
    <mergeCell ref="D3:M3"/>
    <mergeCell ref="G4:H4"/>
    <mergeCell ref="I4:M4"/>
    <mergeCell ref="D21:M21"/>
    <mergeCell ref="D23:K23"/>
  </mergeCells>
  <hyperlinks>
    <hyperlink ref="E8" location="_ftn1" display="_ftn1" xr:uid="{929C3671-A56F-4D95-9A8B-540D7D1C2747}"/>
    <hyperlink ref="E28" location="_ftn1" display="_ftn1" xr:uid="{774329BF-6954-4DB4-8F9C-B45799CAAD4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E2F8-A086-438E-9E58-9638863B8B7F}">
  <sheetPr codeName="Hárok38"/>
  <dimension ref="C2:R34"/>
  <sheetViews>
    <sheetView showGridLines="0" zoomScale="122" zoomScaleNormal="122" workbookViewId="0"/>
  </sheetViews>
  <sheetFormatPr defaultColWidth="9.28515625" defaultRowHeight="13.5" x14ac:dyDescent="0.25"/>
  <cols>
    <col min="1" max="3" width="9.28515625" style="6"/>
    <col min="4" max="4" width="30.42578125" style="6" customWidth="1"/>
    <col min="5" max="7" width="9.28515625" style="6"/>
    <col min="8" max="8" width="20.42578125" style="6" bestFit="1" customWidth="1"/>
    <col min="9" max="16384" width="9.28515625" style="6"/>
  </cols>
  <sheetData>
    <row r="2" spans="3:18" ht="26.25" customHeight="1" x14ac:dyDescent="0.25">
      <c r="C2" s="309"/>
      <c r="D2" s="612" t="s">
        <v>417</v>
      </c>
      <c r="E2" s="612"/>
      <c r="F2" s="612"/>
      <c r="G2" s="309"/>
      <c r="H2" s="31"/>
      <c r="I2" s="31"/>
      <c r="J2" s="31"/>
      <c r="K2" s="31"/>
      <c r="L2" s="31"/>
      <c r="M2" s="31"/>
      <c r="N2" s="31"/>
      <c r="O2" s="31"/>
    </row>
    <row r="3" spans="3:18" ht="14.25" thickBot="1" x14ac:dyDescent="0.3">
      <c r="C3" s="3"/>
      <c r="D3" s="315"/>
      <c r="H3" s="31"/>
      <c r="I3" s="137"/>
      <c r="J3" s="319"/>
      <c r="K3" s="319"/>
      <c r="L3" s="319"/>
      <c r="M3" s="319"/>
      <c r="N3" s="319"/>
      <c r="O3" s="319"/>
    </row>
    <row r="4" spans="3:18" x14ac:dyDescent="0.25">
      <c r="C4" s="12"/>
      <c r="D4" s="11"/>
      <c r="H4" s="31"/>
      <c r="I4" s="26"/>
      <c r="J4" s="26"/>
      <c r="K4" s="26"/>
      <c r="L4" s="26"/>
      <c r="M4" s="26"/>
      <c r="N4" s="26"/>
      <c r="O4" s="26"/>
    </row>
    <row r="5" spans="3:18" x14ac:dyDescent="0.25">
      <c r="H5" s="31"/>
      <c r="I5" s="26"/>
      <c r="J5" s="26"/>
      <c r="K5" s="26"/>
      <c r="L5" s="26"/>
      <c r="M5" s="26"/>
      <c r="N5" s="26"/>
      <c r="O5" s="26"/>
    </row>
    <row r="6" spans="3:18" x14ac:dyDescent="0.25">
      <c r="H6" s="31"/>
      <c r="I6" s="26"/>
      <c r="J6" s="26"/>
      <c r="K6" s="26"/>
      <c r="L6" s="26"/>
      <c r="M6" s="26"/>
      <c r="N6" s="26"/>
      <c r="O6" s="26"/>
    </row>
    <row r="7" spans="3:18" x14ac:dyDescent="0.25">
      <c r="H7" s="31"/>
      <c r="I7" s="26"/>
      <c r="J7" s="26"/>
      <c r="K7" s="26"/>
      <c r="L7" s="26"/>
      <c r="M7" s="26"/>
      <c r="N7" s="26"/>
      <c r="O7" s="26"/>
    </row>
    <row r="8" spans="3:18" x14ac:dyDescent="0.25">
      <c r="I8" s="55"/>
      <c r="J8" s="55"/>
      <c r="K8" s="55"/>
      <c r="L8" s="55"/>
      <c r="M8" s="55"/>
      <c r="N8" s="55"/>
      <c r="O8" s="55"/>
    </row>
    <row r="11" spans="3:18" ht="14.25" thickBot="1" x14ac:dyDescent="0.3">
      <c r="H11" s="164"/>
      <c r="I11" s="164">
        <v>2022</v>
      </c>
      <c r="J11" s="316">
        <v>2023</v>
      </c>
      <c r="K11" s="316" t="s">
        <v>376</v>
      </c>
      <c r="L11" s="316" t="s">
        <v>401</v>
      </c>
      <c r="M11" s="316" t="s">
        <v>416</v>
      </c>
      <c r="N11" s="316" t="s">
        <v>502</v>
      </c>
      <c r="O11" s="316" t="s">
        <v>503</v>
      </c>
    </row>
    <row r="12" spans="3:18" x14ac:dyDescent="0.25">
      <c r="H12" s="179" t="s">
        <v>504</v>
      </c>
      <c r="I12" s="55">
        <v>1.2901493063795233</v>
      </c>
      <c r="J12" s="55">
        <v>-0.37734818240663981</v>
      </c>
      <c r="K12" s="55">
        <v>-0.12845474565964543</v>
      </c>
      <c r="L12" s="55">
        <v>0.37260750507086438</v>
      </c>
      <c r="M12" s="55">
        <v>0.17811908647882008</v>
      </c>
      <c r="N12" s="55">
        <v>-0.18882067722575524</v>
      </c>
      <c r="O12" s="55">
        <v>-0.4324271112051542</v>
      </c>
      <c r="R12" s="55"/>
    </row>
    <row r="13" spans="3:18" x14ac:dyDescent="0.25">
      <c r="H13" s="179" t="s">
        <v>505</v>
      </c>
      <c r="I13" s="55">
        <v>0.47827472966396889</v>
      </c>
      <c r="J13" s="55">
        <v>0.65588846816483959</v>
      </c>
      <c r="K13" s="55">
        <v>0.28758558752503016</v>
      </c>
      <c r="L13" s="55">
        <v>0.33544744101608015</v>
      </c>
      <c r="M13" s="55">
        <v>0.35252157734031736</v>
      </c>
      <c r="N13" s="55">
        <v>0.26621698758192558</v>
      </c>
      <c r="O13" s="55">
        <v>0.23553713214401081</v>
      </c>
      <c r="P13" s="18"/>
      <c r="R13" s="55"/>
    </row>
    <row r="14" spans="3:18" x14ac:dyDescent="0.25">
      <c r="H14" s="179" t="s">
        <v>506</v>
      </c>
      <c r="I14" s="55">
        <v>1.7684240360434922</v>
      </c>
      <c r="J14" s="55">
        <v>0.27854028575819978</v>
      </c>
      <c r="K14" s="55">
        <v>0.15913084186538473</v>
      </c>
      <c r="L14" s="55">
        <v>0.70805494608694453</v>
      </c>
      <c r="M14" s="55">
        <v>0.53064066381913744</v>
      </c>
      <c r="N14" s="55">
        <v>7.7396310356170339E-2</v>
      </c>
      <c r="O14" s="55">
        <v>-0.19688997906114336</v>
      </c>
      <c r="P14" s="18"/>
      <c r="R14" s="55"/>
    </row>
    <row r="15" spans="3:18" x14ac:dyDescent="0.25">
      <c r="C15" s="310"/>
      <c r="E15" s="613" t="s">
        <v>4</v>
      </c>
      <c r="F15" s="613"/>
      <c r="H15" s="179"/>
      <c r="I15" s="55"/>
      <c r="J15" s="55"/>
      <c r="K15" s="55"/>
      <c r="L15" s="55"/>
      <c r="M15" s="55"/>
      <c r="N15" s="55"/>
      <c r="O15" s="55"/>
      <c r="P15" s="18"/>
      <c r="R15" s="55"/>
    </row>
    <row r="16" spans="3:18" x14ac:dyDescent="0.25">
      <c r="H16" s="179"/>
      <c r="I16" s="55"/>
      <c r="J16" s="55"/>
      <c r="K16" s="55"/>
      <c r="L16" s="55"/>
      <c r="M16" s="55"/>
      <c r="N16" s="55"/>
      <c r="O16" s="55"/>
      <c r="P16" s="18"/>
      <c r="R16" s="55"/>
    </row>
    <row r="17" spans="3:18" x14ac:dyDescent="0.25">
      <c r="H17" s="6" t="s">
        <v>35</v>
      </c>
      <c r="I17" s="55">
        <v>-1.8861519963683793</v>
      </c>
      <c r="J17" s="55">
        <v>-0.58155868732465699</v>
      </c>
      <c r="K17" s="55">
        <v>1.7684240360434922</v>
      </c>
      <c r="L17" s="55">
        <v>0.50420498302263805</v>
      </c>
      <c r="M17" s="55">
        <v>0.49580133095845635</v>
      </c>
      <c r="N17" s="55">
        <v>0.55483724889198172</v>
      </c>
      <c r="O17" s="55">
        <v>0.35814993116793925</v>
      </c>
      <c r="R17" s="55"/>
    </row>
    <row r="20" spans="3:18" x14ac:dyDescent="0.25">
      <c r="H20" s="31"/>
      <c r="I20" s="137"/>
      <c r="J20" s="319"/>
      <c r="K20" s="319"/>
      <c r="L20" s="319"/>
      <c r="M20" s="319"/>
      <c r="N20" s="319"/>
      <c r="O20" s="319"/>
      <c r="P20" s="31"/>
    </row>
    <row r="21" spans="3:18" x14ac:dyDescent="0.25">
      <c r="C21" s="309"/>
      <c r="D21" s="612" t="s">
        <v>418</v>
      </c>
      <c r="E21" s="612"/>
      <c r="F21" s="612"/>
      <c r="H21" s="31"/>
      <c r="I21" s="26"/>
      <c r="J21" s="26"/>
      <c r="K21" s="26"/>
      <c r="L21" s="26"/>
      <c r="M21" s="26"/>
      <c r="N21" s="26"/>
      <c r="O21" s="26"/>
      <c r="P21" s="31"/>
    </row>
    <row r="22" spans="3:18" ht="14.25" thickBot="1" x14ac:dyDescent="0.3">
      <c r="C22" s="3"/>
      <c r="D22" s="315"/>
      <c r="H22" s="31"/>
      <c r="I22" s="26"/>
      <c r="J22" s="26"/>
      <c r="K22" s="26"/>
      <c r="L22" s="26"/>
      <c r="M22" s="26"/>
      <c r="N22" s="26"/>
      <c r="O22" s="26"/>
      <c r="P22" s="31"/>
    </row>
    <row r="23" spans="3:18" x14ac:dyDescent="0.25">
      <c r="C23" s="12"/>
      <c r="D23" s="11"/>
      <c r="H23" s="31"/>
      <c r="I23" s="26"/>
      <c r="J23" s="26"/>
      <c r="K23" s="26"/>
      <c r="L23" s="26"/>
      <c r="M23" s="26"/>
      <c r="N23" s="26"/>
      <c r="O23" s="26"/>
      <c r="P23" s="31"/>
    </row>
    <row r="24" spans="3:18" x14ac:dyDescent="0.25">
      <c r="H24" s="31"/>
      <c r="I24" s="26"/>
      <c r="J24" s="26"/>
      <c r="K24" s="26"/>
      <c r="L24" s="26"/>
      <c r="M24" s="26"/>
      <c r="N24" s="26"/>
      <c r="O24" s="26"/>
      <c r="P24" s="31"/>
    </row>
    <row r="25" spans="3:18" x14ac:dyDescent="0.25">
      <c r="H25" s="31"/>
      <c r="I25" s="26"/>
      <c r="J25" s="26"/>
      <c r="K25" s="26"/>
      <c r="L25" s="26"/>
      <c r="M25" s="26"/>
      <c r="N25" s="26"/>
      <c r="O25" s="26"/>
      <c r="P25" s="31"/>
    </row>
    <row r="26" spans="3:18" x14ac:dyDescent="0.25">
      <c r="H26" s="31"/>
      <c r="I26" s="31"/>
      <c r="J26" s="31"/>
      <c r="K26" s="31"/>
      <c r="L26" s="31"/>
      <c r="M26" s="31"/>
      <c r="N26" s="31"/>
      <c r="O26" s="31"/>
      <c r="P26" s="31"/>
    </row>
    <row r="28" spans="3:18" ht="14.25" thickBot="1" x14ac:dyDescent="0.3">
      <c r="H28" s="164"/>
      <c r="I28" s="164">
        <v>2022</v>
      </c>
      <c r="J28" s="316">
        <v>2023</v>
      </c>
      <c r="K28" s="316" t="s">
        <v>376</v>
      </c>
      <c r="L28" s="316" t="s">
        <v>401</v>
      </c>
      <c r="M28" s="316" t="s">
        <v>416</v>
      </c>
      <c r="N28" s="316" t="s">
        <v>502</v>
      </c>
      <c r="O28" s="316" t="s">
        <v>503</v>
      </c>
    </row>
    <row r="29" spans="3:18" x14ac:dyDescent="0.25">
      <c r="H29" s="179" t="s">
        <v>507</v>
      </c>
      <c r="I29" s="55">
        <v>1.2901493063795233</v>
      </c>
      <c r="J29" s="55">
        <v>-0.37734818240663981</v>
      </c>
      <c r="K29" s="55">
        <v>-0.12845474565964543</v>
      </c>
      <c r="L29" s="55">
        <v>0.37260750507086438</v>
      </c>
      <c r="M29" s="55">
        <v>0.17811908647882008</v>
      </c>
      <c r="N29" s="55">
        <v>-0.18882067722575524</v>
      </c>
      <c r="O29" s="55">
        <v>-0.4324271112051542</v>
      </c>
    </row>
    <row r="30" spans="3:18" x14ac:dyDescent="0.25">
      <c r="H30" s="179" t="s">
        <v>508</v>
      </c>
      <c r="I30" s="55">
        <v>0.47827472966396889</v>
      </c>
      <c r="J30" s="55">
        <v>0.65588846816483959</v>
      </c>
      <c r="K30" s="55">
        <v>0.28758558752503016</v>
      </c>
      <c r="L30" s="55">
        <v>0.33544744101608015</v>
      </c>
      <c r="M30" s="55">
        <v>0.35252157734031736</v>
      </c>
      <c r="N30" s="55">
        <v>0.26621698758192558</v>
      </c>
      <c r="O30" s="55">
        <v>0.23553713214401081</v>
      </c>
    </row>
    <row r="31" spans="3:18" x14ac:dyDescent="0.25">
      <c r="H31" s="179" t="s">
        <v>509</v>
      </c>
      <c r="I31" s="55">
        <v>1.7684240360434922</v>
      </c>
      <c r="J31" s="55">
        <v>0.27854028575819978</v>
      </c>
      <c r="K31" s="55">
        <v>0.15913084186538473</v>
      </c>
      <c r="L31" s="55">
        <v>0.70805494608694453</v>
      </c>
      <c r="M31" s="55">
        <v>0.53064066381913744</v>
      </c>
      <c r="N31" s="55">
        <v>7.7396310356170339E-2</v>
      </c>
      <c r="O31" s="55">
        <v>-0.19688997906114336</v>
      </c>
    </row>
    <row r="32" spans="3:18" x14ac:dyDescent="0.25">
      <c r="H32" s="179"/>
      <c r="I32" s="55"/>
      <c r="J32" s="55"/>
      <c r="K32" s="55"/>
      <c r="L32" s="55"/>
      <c r="M32" s="55"/>
      <c r="N32" s="55"/>
      <c r="O32" s="55"/>
    </row>
    <row r="33" spans="3:15" x14ac:dyDescent="0.25">
      <c r="H33" s="179"/>
      <c r="I33" s="55"/>
      <c r="J33" s="55"/>
      <c r="K33" s="55"/>
      <c r="L33" s="55"/>
      <c r="M33" s="55"/>
      <c r="N33" s="55"/>
      <c r="O33" s="55"/>
    </row>
    <row r="34" spans="3:15" x14ac:dyDescent="0.25">
      <c r="C34" s="310"/>
      <c r="E34" s="613" t="s">
        <v>50</v>
      </c>
      <c r="F34" s="613"/>
      <c r="I34" s="55"/>
      <c r="J34" s="55"/>
      <c r="K34" s="55"/>
      <c r="L34" s="55"/>
      <c r="M34" s="55"/>
      <c r="N34" s="55"/>
      <c r="O34" s="55"/>
    </row>
  </sheetData>
  <mergeCells count="4">
    <mergeCell ref="E34:F34"/>
    <mergeCell ref="D2:F2"/>
    <mergeCell ref="E15:F15"/>
    <mergeCell ref="D21:F2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13"/>
  <dimension ref="B4:Y70"/>
  <sheetViews>
    <sheetView showGridLines="0" zoomScaleNormal="100" workbookViewId="0">
      <selection activeCell="D17" activeCellId="1" sqref="D34 D17"/>
    </sheetView>
  </sheetViews>
  <sheetFormatPr defaultColWidth="9.28515625" defaultRowHeight="13.5" x14ac:dyDescent="0.25"/>
  <cols>
    <col min="1" max="1" width="9.28515625" style="6"/>
    <col min="2" max="2" width="9.28515625" style="31"/>
    <col min="3" max="3" width="35.7109375" style="6" customWidth="1"/>
    <col min="4" max="4" width="28.5703125" style="6" customWidth="1"/>
    <col min="5" max="6" width="9.28515625" style="6"/>
    <col min="7" max="7" width="11.5703125" style="15" bestFit="1" customWidth="1"/>
    <col min="8" max="15" width="9.5703125" style="15" bestFit="1" customWidth="1"/>
    <col min="16" max="19" width="9.28515625" style="15"/>
    <col min="20" max="16384" width="9.28515625" style="6"/>
  </cols>
  <sheetData>
    <row r="4" spans="2:25" ht="26.25" customHeight="1" x14ac:dyDescent="0.25">
      <c r="B4" s="204"/>
      <c r="C4" s="620" t="s">
        <v>991</v>
      </c>
      <c r="D4" s="620"/>
      <c r="F4"/>
      <c r="G4"/>
      <c r="H4"/>
      <c r="I4"/>
      <c r="J4"/>
      <c r="K4"/>
      <c r="L4" s="6"/>
      <c r="M4" s="6"/>
      <c r="N4" s="6"/>
      <c r="O4" s="6"/>
      <c r="P4" s="6"/>
      <c r="Q4" s="6"/>
      <c r="R4" s="6"/>
      <c r="S4" s="6"/>
    </row>
    <row r="5" spans="2:25" x14ac:dyDescent="0.25">
      <c r="B5" s="46"/>
      <c r="C5" s="206"/>
      <c r="D5" s="31"/>
      <c r="G5" s="6"/>
      <c r="H5" s="6"/>
      <c r="I5" s="6"/>
      <c r="J5" s="6"/>
      <c r="K5" s="6"/>
      <c r="L5" s="6"/>
      <c r="M5" s="6"/>
      <c r="N5" s="6"/>
      <c r="O5" s="6"/>
      <c r="P5" s="6"/>
      <c r="Q5" s="6"/>
      <c r="R5" s="6"/>
      <c r="S5" s="6"/>
    </row>
    <row r="6" spans="2:25" x14ac:dyDescent="0.25">
      <c r="B6" s="205"/>
      <c r="C6" s="207"/>
      <c r="D6" s="31"/>
      <c r="G6" s="6"/>
      <c r="H6" s="6"/>
      <c r="I6" s="6"/>
      <c r="J6" s="6"/>
      <c r="K6" s="6"/>
      <c r="L6" s="6"/>
      <c r="M6" s="6"/>
      <c r="N6" s="6"/>
      <c r="O6" s="6"/>
      <c r="P6" s="6"/>
      <c r="Q6" s="6"/>
      <c r="R6" s="6"/>
      <c r="S6" s="6"/>
    </row>
    <row r="7" spans="2:25" x14ac:dyDescent="0.25">
      <c r="C7" s="31"/>
      <c r="D7" s="31"/>
      <c r="G7" s="6"/>
      <c r="H7" s="6"/>
      <c r="I7" s="6"/>
      <c r="J7" s="6"/>
      <c r="K7" s="6"/>
      <c r="L7" s="6"/>
      <c r="M7" s="6"/>
      <c r="N7" s="6"/>
      <c r="O7" s="6"/>
      <c r="P7" s="6"/>
      <c r="Q7" s="6"/>
      <c r="R7" s="6"/>
      <c r="S7" s="6"/>
    </row>
    <row r="8" spans="2:25" x14ac:dyDescent="0.25">
      <c r="C8" s="31"/>
      <c r="D8" s="31"/>
      <c r="H8" s="19"/>
      <c r="I8" s="19"/>
      <c r="J8" s="19"/>
      <c r="K8" s="19"/>
      <c r="L8" s="19"/>
      <c r="M8" s="19"/>
      <c r="N8" s="19"/>
      <c r="O8" s="19"/>
      <c r="P8" s="32"/>
      <c r="Q8" s="32"/>
      <c r="R8" s="32"/>
      <c r="S8" s="19"/>
      <c r="T8" s="55"/>
      <c r="U8" s="55"/>
      <c r="V8" s="55"/>
      <c r="W8" s="55"/>
      <c r="X8" s="55"/>
      <c r="Y8" s="55"/>
    </row>
    <row r="9" spans="2:25" x14ac:dyDescent="0.25">
      <c r="C9" s="31"/>
      <c r="D9" s="31"/>
      <c r="G9" s="24"/>
      <c r="H9" s="43"/>
      <c r="I9" s="43"/>
      <c r="J9" s="43"/>
      <c r="K9" s="43"/>
      <c r="L9" s="43"/>
      <c r="M9" s="43"/>
      <c r="N9" s="43"/>
      <c r="O9" s="43"/>
      <c r="P9" s="25"/>
      <c r="Q9" s="25"/>
      <c r="R9" s="25"/>
      <c r="S9" s="43"/>
      <c r="T9" s="55"/>
      <c r="U9" s="55"/>
      <c r="V9" s="55"/>
      <c r="W9" s="55"/>
      <c r="X9" s="55"/>
      <c r="Y9" s="55"/>
    </row>
    <row r="10" spans="2:25" x14ac:dyDescent="0.25">
      <c r="C10" s="31"/>
      <c r="D10" s="31"/>
    </row>
    <row r="11" spans="2:25" x14ac:dyDescent="0.25">
      <c r="C11" s="31"/>
      <c r="D11" s="31"/>
    </row>
    <row r="12" spans="2:25" x14ac:dyDescent="0.25">
      <c r="C12" s="31"/>
      <c r="D12" s="31"/>
    </row>
    <row r="13" spans="2:25" ht="14.25" thickBot="1" x14ac:dyDescent="0.3">
      <c r="C13" s="31"/>
      <c r="D13" s="31"/>
      <c r="G13" s="21"/>
      <c r="H13" s="22">
        <v>2015</v>
      </c>
      <c r="I13" s="22">
        <v>2016</v>
      </c>
      <c r="J13" s="22">
        <v>2017</v>
      </c>
      <c r="K13" s="22">
        <v>2018</v>
      </c>
      <c r="L13" s="22">
        <v>2019</v>
      </c>
      <c r="M13" s="22">
        <v>2020</v>
      </c>
      <c r="N13" s="22">
        <v>2021</v>
      </c>
      <c r="O13" s="22">
        <v>2022</v>
      </c>
      <c r="P13" s="22">
        <v>2023</v>
      </c>
      <c r="Q13" s="22" t="s">
        <v>376</v>
      </c>
      <c r="R13" s="22" t="s">
        <v>401</v>
      </c>
      <c r="S13" s="20" t="s">
        <v>416</v>
      </c>
      <c r="T13" s="20" t="s">
        <v>502</v>
      </c>
      <c r="U13" s="20" t="s">
        <v>503</v>
      </c>
    </row>
    <row r="14" spans="2:25" x14ac:dyDescent="0.25">
      <c r="C14" s="31"/>
      <c r="D14" s="31"/>
      <c r="G14" s="16" t="s">
        <v>36</v>
      </c>
      <c r="H14" s="17">
        <v>-0.30685544460117209</v>
      </c>
      <c r="I14" s="17">
        <v>-0.51612820803027648</v>
      </c>
      <c r="J14" s="17">
        <v>1.3058612857026457</v>
      </c>
      <c r="K14" s="17">
        <v>2.4610806376507735</v>
      </c>
      <c r="L14" s="17">
        <v>2.6552064240939246</v>
      </c>
      <c r="M14" s="17">
        <v>1.9315779131979909</v>
      </c>
      <c r="N14" s="17">
        <v>3.2151408738242124</v>
      </c>
      <c r="O14" s="17">
        <v>12.816361696049569</v>
      </c>
      <c r="P14" s="17">
        <v>10.482867049436434</v>
      </c>
      <c r="Q14" s="17">
        <v>3.0207095501406975</v>
      </c>
      <c r="R14" s="19">
        <v>4.1137714086103472</v>
      </c>
      <c r="S14" s="19">
        <v>2.2902494929132984</v>
      </c>
      <c r="T14" s="19">
        <v>2.2226382158576778</v>
      </c>
      <c r="U14" s="19">
        <v>2.2473448773062183</v>
      </c>
    </row>
    <row r="15" spans="2:25" x14ac:dyDescent="0.25">
      <c r="C15" s="31"/>
      <c r="D15" s="31"/>
      <c r="G15" s="16" t="s">
        <v>37</v>
      </c>
      <c r="H15" s="17">
        <v>8.0362096645692938E-2</v>
      </c>
      <c r="I15" s="17">
        <v>0.17326731824941455</v>
      </c>
      <c r="J15" s="17">
        <v>0.87553326711939694</v>
      </c>
      <c r="K15" s="17">
        <v>1.5497173777771458</v>
      </c>
      <c r="L15" s="17">
        <v>1.14970891056647</v>
      </c>
      <c r="M15" s="17">
        <v>0.60191102151064746</v>
      </c>
      <c r="N15" s="17">
        <v>2.7338179799988205</v>
      </c>
      <c r="O15" s="17">
        <v>6.999556153255619</v>
      </c>
      <c r="P15" s="17">
        <v>6.0708550279371103</v>
      </c>
      <c r="Q15" s="17">
        <v>2.2930548141055276</v>
      </c>
      <c r="R15" s="19">
        <v>1.8747081427813101</v>
      </c>
      <c r="S15" s="19">
        <v>1.5492232914782047</v>
      </c>
      <c r="T15" s="19">
        <v>1.5621278800557084</v>
      </c>
      <c r="U15" s="19">
        <v>1.5718882195802359</v>
      </c>
    </row>
    <row r="16" spans="2:25" x14ac:dyDescent="0.25">
      <c r="C16" s="31"/>
      <c r="D16" s="31"/>
      <c r="G16" s="16" t="s">
        <v>38</v>
      </c>
      <c r="H16" s="17">
        <v>-5.8309602074485323E-2</v>
      </c>
      <c r="I16" s="17">
        <v>-0.12327560839583385</v>
      </c>
      <c r="J16" s="17">
        <v>0.71369693522654831</v>
      </c>
      <c r="K16" s="17">
        <v>0.67025021973269472</v>
      </c>
      <c r="L16" s="17">
        <v>0.68853523838853992</v>
      </c>
      <c r="M16" s="17">
        <v>0.43965978244380477</v>
      </c>
      <c r="N16" s="17">
        <v>0.35437496032539501</v>
      </c>
      <c r="O16" s="17">
        <v>3.6248616420760778</v>
      </c>
      <c r="P16" s="17">
        <v>3.3012852628051901</v>
      </c>
      <c r="Q16" s="17">
        <v>0.60430161859681397</v>
      </c>
      <c r="R16" s="19">
        <v>0.75347285747666537</v>
      </c>
      <c r="S16" s="19">
        <v>0.7135536060166926</v>
      </c>
      <c r="T16" s="19">
        <v>0.71753373969046497</v>
      </c>
      <c r="U16" s="19">
        <v>0.69464599303299812</v>
      </c>
    </row>
    <row r="17" spans="2:25" x14ac:dyDescent="0.25">
      <c r="C17" s="31"/>
      <c r="D17" s="208" t="s">
        <v>4</v>
      </c>
      <c r="G17" s="16" t="s">
        <v>39</v>
      </c>
      <c r="H17" s="17">
        <v>-0.3289079391723797</v>
      </c>
      <c r="I17" s="17">
        <v>-0.2461199178838572</v>
      </c>
      <c r="J17" s="17">
        <v>-0.38336891664329975</v>
      </c>
      <c r="K17" s="17">
        <v>0.24111304014093335</v>
      </c>
      <c r="L17" s="17">
        <v>0.72519702855472334</v>
      </c>
      <c r="M17" s="17">
        <v>0.89000710924353876</v>
      </c>
      <c r="N17" s="17">
        <v>-0.11236313388705976</v>
      </c>
      <c r="O17" s="17">
        <v>2.1186264998737663</v>
      </c>
      <c r="P17" s="17">
        <v>1.3720798703273509</v>
      </c>
      <c r="Q17" s="17">
        <v>-4.2664053385685963E-2</v>
      </c>
      <c r="R17" s="19">
        <v>1.4204273680481494</v>
      </c>
      <c r="S17" s="19">
        <v>-0.13707184855547067</v>
      </c>
      <c r="T17" s="19">
        <v>-0.11740781418740083</v>
      </c>
      <c r="U17" s="19">
        <v>-1.9189335307015734E-2</v>
      </c>
    </row>
    <row r="18" spans="2:25" x14ac:dyDescent="0.25">
      <c r="C18" s="31"/>
      <c r="D18" s="31"/>
      <c r="G18" s="16" t="s">
        <v>85</v>
      </c>
      <c r="H18" s="17">
        <v>0</v>
      </c>
      <c r="I18" s="17">
        <v>-0.32</v>
      </c>
      <c r="J18" s="17">
        <v>0.1</v>
      </c>
      <c r="K18" s="17">
        <v>0</v>
      </c>
      <c r="L18" s="17">
        <v>9.1765246584191357E-2</v>
      </c>
      <c r="M18" s="17"/>
      <c r="N18" s="19">
        <v>0.23931106738705676</v>
      </c>
      <c r="O18" s="19">
        <v>7.3317400844105929E-2</v>
      </c>
      <c r="P18" s="19">
        <v>-0.26135311163321767</v>
      </c>
      <c r="Q18" s="19">
        <v>0.16601717082404183</v>
      </c>
      <c r="R18" s="19">
        <v>6.5163040304221834E-2</v>
      </c>
      <c r="S18" s="19">
        <v>0.16454444397387183</v>
      </c>
      <c r="T18" s="19">
        <v>6.0384410298905157E-2</v>
      </c>
      <c r="U18" s="19">
        <v>0</v>
      </c>
    </row>
    <row r="19" spans="2:25" x14ac:dyDescent="0.25">
      <c r="C19" s="31"/>
      <c r="D19" s="31"/>
    </row>
    <row r="20" spans="2:25" ht="29.25" customHeight="1" x14ac:dyDescent="0.25">
      <c r="B20" s="204"/>
      <c r="C20" s="620" t="s">
        <v>990</v>
      </c>
      <c r="D20" s="620"/>
      <c r="G20" s="6"/>
      <c r="H20" s="6"/>
      <c r="I20" s="6"/>
      <c r="J20" s="6"/>
      <c r="K20" s="6"/>
      <c r="L20" s="6"/>
      <c r="M20" s="6"/>
      <c r="N20" s="6"/>
      <c r="O20" s="6"/>
      <c r="P20" s="6"/>
      <c r="Q20" s="6"/>
      <c r="R20" s="6"/>
      <c r="S20" s="6"/>
    </row>
    <row r="21" spans="2:25" x14ac:dyDescent="0.25">
      <c r="C21" s="31"/>
      <c r="D21" s="31"/>
      <c r="G21" s="6"/>
      <c r="H21" s="6"/>
      <c r="I21" s="6"/>
      <c r="J21" s="6"/>
      <c r="K21" s="6"/>
      <c r="L21" s="6"/>
      <c r="M21" s="6"/>
      <c r="N21" s="6"/>
      <c r="O21" s="6"/>
      <c r="P21" s="6"/>
      <c r="Q21" s="6"/>
      <c r="R21" s="6"/>
      <c r="S21" s="6"/>
    </row>
    <row r="22" spans="2:25" x14ac:dyDescent="0.25">
      <c r="G22" s="6"/>
      <c r="H22" s="6"/>
      <c r="I22" s="6"/>
      <c r="J22" s="6"/>
      <c r="K22" s="6"/>
      <c r="L22" s="6"/>
      <c r="M22" s="6"/>
      <c r="N22" s="6"/>
      <c r="O22" s="6"/>
      <c r="P22" s="6"/>
      <c r="Q22" s="6"/>
      <c r="R22" s="6"/>
      <c r="S22" s="6"/>
    </row>
    <row r="23" spans="2:25" x14ac:dyDescent="0.25">
      <c r="G23" s="6"/>
      <c r="H23" s="6"/>
      <c r="I23" s="6"/>
      <c r="J23" s="6"/>
      <c r="K23" s="6"/>
      <c r="L23" s="6"/>
      <c r="M23" s="6"/>
      <c r="N23" s="6"/>
      <c r="O23" s="6"/>
      <c r="P23" s="6"/>
      <c r="Q23" s="6"/>
      <c r="R23" s="6"/>
      <c r="S23" s="6"/>
    </row>
    <row r="24" spans="2:25" x14ac:dyDescent="0.25">
      <c r="H24" s="19"/>
      <c r="I24" s="19"/>
      <c r="J24" s="19"/>
      <c r="K24" s="19"/>
      <c r="L24" s="19"/>
      <c r="M24" s="19"/>
      <c r="N24" s="19"/>
      <c r="O24" s="19"/>
      <c r="P24" s="32"/>
      <c r="Q24" s="32"/>
      <c r="R24" s="32"/>
      <c r="S24" s="19"/>
      <c r="T24" s="55"/>
      <c r="U24" s="55"/>
      <c r="V24" s="55"/>
      <c r="W24" s="55"/>
      <c r="X24" s="55"/>
      <c r="Y24" s="55"/>
    </row>
    <row r="25" spans="2:25" x14ac:dyDescent="0.25">
      <c r="H25" s="43"/>
      <c r="I25" s="43"/>
      <c r="J25" s="43"/>
      <c r="K25" s="43"/>
      <c r="L25" s="43"/>
      <c r="M25" s="43"/>
      <c r="N25" s="43"/>
      <c r="O25" s="43"/>
      <c r="P25" s="25"/>
      <c r="Q25" s="25"/>
      <c r="R25" s="25"/>
      <c r="S25" s="43"/>
      <c r="T25" s="55"/>
      <c r="U25" s="55"/>
      <c r="V25" s="55"/>
      <c r="W25" s="55"/>
      <c r="X25" s="55"/>
      <c r="Y25" s="55"/>
    </row>
    <row r="29" spans="2:25" ht="14.25" thickBot="1" x14ac:dyDescent="0.3">
      <c r="G29" s="21"/>
      <c r="H29" s="22">
        <v>2015</v>
      </c>
      <c r="I29" s="22">
        <v>2016</v>
      </c>
      <c r="J29" s="22">
        <v>2017</v>
      </c>
      <c r="K29" s="22">
        <v>2018</v>
      </c>
      <c r="L29" s="22">
        <v>2019</v>
      </c>
      <c r="M29" s="22">
        <v>2020</v>
      </c>
      <c r="N29" s="22" t="s">
        <v>316</v>
      </c>
      <c r="O29" s="22">
        <f>O13</f>
        <v>2022</v>
      </c>
      <c r="P29" s="22">
        <f t="shared" ref="P29:U29" si="0">P13</f>
        <v>2023</v>
      </c>
      <c r="Q29" s="22" t="str">
        <f t="shared" si="0"/>
        <v>2024F</v>
      </c>
      <c r="R29" s="22" t="str">
        <f t="shared" si="0"/>
        <v>2025F</v>
      </c>
      <c r="S29" s="22" t="str">
        <f t="shared" si="0"/>
        <v>2026F</v>
      </c>
      <c r="T29" s="22" t="str">
        <f t="shared" si="0"/>
        <v>2027F</v>
      </c>
      <c r="U29" s="22" t="str">
        <f t="shared" si="0"/>
        <v>2028F</v>
      </c>
    </row>
    <row r="30" spans="2:25" x14ac:dyDescent="0.25">
      <c r="G30" s="15" t="s">
        <v>55</v>
      </c>
      <c r="H30" s="17">
        <f>H14</f>
        <v>-0.30685544460117209</v>
      </c>
      <c r="I30" s="17">
        <f t="shared" ref="I30:O30" si="1">I14</f>
        <v>-0.51612820803027648</v>
      </c>
      <c r="J30" s="17">
        <f t="shared" si="1"/>
        <v>1.3058612857026457</v>
      </c>
      <c r="K30" s="17">
        <f t="shared" si="1"/>
        <v>2.4610806376507735</v>
      </c>
      <c r="L30" s="17">
        <f t="shared" si="1"/>
        <v>2.6552064240939246</v>
      </c>
      <c r="M30" s="17">
        <f t="shared" si="1"/>
        <v>1.9315779131979909</v>
      </c>
      <c r="N30" s="17">
        <f t="shared" si="1"/>
        <v>3.2151408738242124</v>
      </c>
      <c r="O30" s="17">
        <f t="shared" si="1"/>
        <v>12.816361696049569</v>
      </c>
      <c r="P30" s="17">
        <f t="shared" ref="P30:U30" si="2">P14</f>
        <v>10.482867049436434</v>
      </c>
      <c r="Q30" s="17">
        <f t="shared" si="2"/>
        <v>3.0207095501406975</v>
      </c>
      <c r="R30" s="17">
        <f t="shared" si="2"/>
        <v>4.1137714086103472</v>
      </c>
      <c r="S30" s="17">
        <f t="shared" si="2"/>
        <v>2.2902494929132984</v>
      </c>
      <c r="T30" s="17">
        <f t="shared" si="2"/>
        <v>2.2226382158576778</v>
      </c>
      <c r="U30" s="17">
        <f t="shared" si="2"/>
        <v>2.2473448773062183</v>
      </c>
    </row>
    <row r="31" spans="2:25" x14ac:dyDescent="0.25">
      <c r="G31" s="15" t="s">
        <v>56</v>
      </c>
      <c r="H31" s="17">
        <f t="shared" ref="H31:O34" si="3">H15</f>
        <v>8.0362096645692938E-2</v>
      </c>
      <c r="I31" s="17">
        <f t="shared" si="3"/>
        <v>0.17326731824941455</v>
      </c>
      <c r="J31" s="17">
        <f t="shared" si="3"/>
        <v>0.87553326711939694</v>
      </c>
      <c r="K31" s="17">
        <f t="shared" si="3"/>
        <v>1.5497173777771458</v>
      </c>
      <c r="L31" s="17">
        <f t="shared" si="3"/>
        <v>1.14970891056647</v>
      </c>
      <c r="M31" s="17">
        <f t="shared" si="3"/>
        <v>0.60191102151064746</v>
      </c>
      <c r="N31" s="17">
        <f t="shared" si="3"/>
        <v>2.7338179799988205</v>
      </c>
      <c r="O31" s="17">
        <f t="shared" si="3"/>
        <v>6.999556153255619</v>
      </c>
      <c r="P31" s="17">
        <f t="shared" ref="P31:U31" si="4">P15</f>
        <v>6.0708550279371103</v>
      </c>
      <c r="Q31" s="17">
        <f t="shared" si="4"/>
        <v>2.2930548141055276</v>
      </c>
      <c r="R31" s="17">
        <f t="shared" si="4"/>
        <v>1.8747081427813101</v>
      </c>
      <c r="S31" s="17">
        <f t="shared" si="4"/>
        <v>1.5492232914782047</v>
      </c>
      <c r="T31" s="17">
        <f t="shared" si="4"/>
        <v>1.5621278800557084</v>
      </c>
      <c r="U31" s="17">
        <f t="shared" si="4"/>
        <v>1.5718882195802359</v>
      </c>
    </row>
    <row r="32" spans="2:25" x14ac:dyDescent="0.25">
      <c r="G32" s="15" t="s">
        <v>57</v>
      </c>
      <c r="H32" s="17">
        <f t="shared" si="3"/>
        <v>-5.8309602074485323E-2</v>
      </c>
      <c r="I32" s="17">
        <f t="shared" si="3"/>
        <v>-0.12327560839583385</v>
      </c>
      <c r="J32" s="17">
        <f t="shared" si="3"/>
        <v>0.71369693522654831</v>
      </c>
      <c r="K32" s="17">
        <f t="shared" si="3"/>
        <v>0.67025021973269472</v>
      </c>
      <c r="L32" s="17">
        <f t="shared" si="3"/>
        <v>0.68853523838853992</v>
      </c>
      <c r="M32" s="17">
        <f t="shared" si="3"/>
        <v>0.43965978244380477</v>
      </c>
      <c r="N32" s="17">
        <f t="shared" si="3"/>
        <v>0.35437496032539501</v>
      </c>
      <c r="O32" s="17">
        <f t="shared" si="3"/>
        <v>3.6248616420760778</v>
      </c>
      <c r="P32" s="17">
        <f t="shared" ref="P32:U32" si="5">P16</f>
        <v>3.3012852628051901</v>
      </c>
      <c r="Q32" s="17">
        <f t="shared" si="5"/>
        <v>0.60430161859681397</v>
      </c>
      <c r="R32" s="17">
        <f t="shared" si="5"/>
        <v>0.75347285747666537</v>
      </c>
      <c r="S32" s="17">
        <f t="shared" si="5"/>
        <v>0.7135536060166926</v>
      </c>
      <c r="T32" s="17">
        <f t="shared" si="5"/>
        <v>0.71753373969046497</v>
      </c>
      <c r="U32" s="17">
        <f t="shared" si="5"/>
        <v>0.69464599303299812</v>
      </c>
    </row>
    <row r="33" spans="2:21" x14ac:dyDescent="0.25">
      <c r="G33" s="15" t="s">
        <v>58</v>
      </c>
      <c r="H33" s="17">
        <f t="shared" si="3"/>
        <v>-0.3289079391723797</v>
      </c>
      <c r="I33" s="17">
        <f t="shared" si="3"/>
        <v>-0.2461199178838572</v>
      </c>
      <c r="J33" s="17">
        <f t="shared" si="3"/>
        <v>-0.38336891664329975</v>
      </c>
      <c r="K33" s="17">
        <f t="shared" si="3"/>
        <v>0.24111304014093335</v>
      </c>
      <c r="L33" s="17">
        <f t="shared" si="3"/>
        <v>0.72519702855472334</v>
      </c>
      <c r="M33" s="17">
        <f t="shared" si="3"/>
        <v>0.89000710924353876</v>
      </c>
      <c r="N33" s="17">
        <f t="shared" si="3"/>
        <v>-0.11236313388705976</v>
      </c>
      <c r="O33" s="17">
        <f t="shared" si="3"/>
        <v>2.1186264998737663</v>
      </c>
      <c r="P33" s="17">
        <f t="shared" ref="P33:U33" si="6">P17</f>
        <v>1.3720798703273509</v>
      </c>
      <c r="Q33" s="17">
        <f t="shared" si="6"/>
        <v>-4.2664053385685963E-2</v>
      </c>
      <c r="R33" s="17">
        <f t="shared" si="6"/>
        <v>1.4204273680481494</v>
      </c>
      <c r="S33" s="17">
        <f t="shared" si="6"/>
        <v>-0.13707184855547067</v>
      </c>
      <c r="T33" s="17">
        <f t="shared" si="6"/>
        <v>-0.11740781418740083</v>
      </c>
      <c r="U33" s="17">
        <f t="shared" si="6"/>
        <v>-1.9189335307015734E-2</v>
      </c>
    </row>
    <row r="34" spans="2:21" x14ac:dyDescent="0.25">
      <c r="B34" s="23"/>
      <c r="D34" s="36" t="s">
        <v>50</v>
      </c>
      <c r="G34" s="15" t="s">
        <v>86</v>
      </c>
      <c r="H34" s="17">
        <f t="shared" si="3"/>
        <v>0</v>
      </c>
      <c r="I34" s="17">
        <f t="shared" si="3"/>
        <v>-0.32</v>
      </c>
      <c r="J34" s="17">
        <f t="shared" si="3"/>
        <v>0.1</v>
      </c>
      <c r="K34" s="17">
        <f t="shared" si="3"/>
        <v>0</v>
      </c>
      <c r="L34" s="17">
        <f t="shared" si="3"/>
        <v>9.1765246584191357E-2</v>
      </c>
      <c r="M34" s="17">
        <f t="shared" si="3"/>
        <v>0</v>
      </c>
      <c r="N34" s="17">
        <f t="shared" si="3"/>
        <v>0.23931106738705676</v>
      </c>
      <c r="O34" s="17">
        <f t="shared" si="3"/>
        <v>7.3317400844105929E-2</v>
      </c>
      <c r="P34" s="17">
        <f t="shared" ref="P34:U34" si="7">P18</f>
        <v>-0.26135311163321767</v>
      </c>
      <c r="Q34" s="17">
        <f t="shared" si="7"/>
        <v>0.16601717082404183</v>
      </c>
      <c r="R34" s="17">
        <f t="shared" si="7"/>
        <v>6.5163040304221834E-2</v>
      </c>
      <c r="S34" s="17">
        <f t="shared" si="7"/>
        <v>0.16454444397387183</v>
      </c>
      <c r="T34" s="17">
        <f t="shared" si="7"/>
        <v>6.0384410298905157E-2</v>
      </c>
      <c r="U34" s="17">
        <f t="shared" si="7"/>
        <v>0</v>
      </c>
    </row>
    <row r="38" spans="2:21" x14ac:dyDescent="0.25">
      <c r="G38" s="6"/>
    </row>
    <row r="39" spans="2:21" x14ac:dyDescent="0.25">
      <c r="G39" s="6"/>
    </row>
    <row r="40" spans="2:21" x14ac:dyDescent="0.25">
      <c r="G40" s="6"/>
      <c r="H40" s="44"/>
      <c r="I40" s="44"/>
      <c r="J40" s="44"/>
      <c r="K40" s="44"/>
      <c r="L40" s="44"/>
    </row>
    <row r="41" spans="2:21" x14ac:dyDescent="0.25">
      <c r="G41" s="6"/>
      <c r="H41" s="44"/>
      <c r="I41" s="44"/>
      <c r="J41" s="44"/>
      <c r="K41" s="44"/>
      <c r="L41" s="44"/>
    </row>
    <row r="42" spans="2:21" x14ac:dyDescent="0.25">
      <c r="G42" s="6"/>
      <c r="H42" s="44"/>
      <c r="I42" s="44"/>
      <c r="J42" s="44"/>
      <c r="K42" s="44"/>
      <c r="L42" s="44"/>
    </row>
    <row r="43" spans="2:21" x14ac:dyDescent="0.25">
      <c r="G43" s="6"/>
      <c r="H43" s="44"/>
      <c r="I43" s="44"/>
      <c r="J43" s="44"/>
      <c r="K43" s="44"/>
      <c r="L43" s="44"/>
    </row>
    <row r="44" spans="2:21" x14ac:dyDescent="0.25">
      <c r="G44" s="6"/>
      <c r="H44" s="44"/>
      <c r="I44" s="44"/>
      <c r="J44" s="44"/>
      <c r="K44" s="44"/>
      <c r="L44" s="44"/>
    </row>
    <row r="45" spans="2:21" x14ac:dyDescent="0.25">
      <c r="G45" s="6"/>
      <c r="H45" s="44"/>
      <c r="I45" s="44"/>
      <c r="J45" s="44"/>
      <c r="K45" s="44"/>
      <c r="L45" s="44"/>
    </row>
    <row r="46" spans="2:21" x14ac:dyDescent="0.25">
      <c r="G46" s="6"/>
      <c r="H46" s="44"/>
      <c r="I46" s="44"/>
      <c r="J46" s="44"/>
      <c r="K46" s="44"/>
      <c r="L46" s="44"/>
    </row>
    <row r="47" spans="2:21" x14ac:dyDescent="0.25">
      <c r="G47" s="6"/>
      <c r="H47" s="44"/>
      <c r="I47" s="44"/>
      <c r="J47" s="44"/>
      <c r="K47" s="44"/>
      <c r="L47" s="44"/>
    </row>
    <row r="48" spans="2:21" x14ac:dyDescent="0.25">
      <c r="G48" s="6"/>
      <c r="H48" s="44"/>
      <c r="I48" s="44"/>
      <c r="J48" s="44"/>
      <c r="K48" s="44"/>
      <c r="L48" s="44"/>
    </row>
    <row r="49" spans="7:22" x14ac:dyDescent="0.25">
      <c r="G49" s="6"/>
      <c r="H49" s="44"/>
      <c r="I49" s="44"/>
      <c r="J49" s="44"/>
      <c r="K49" s="44"/>
      <c r="L49" s="44"/>
    </row>
    <row r="50" spans="7:22" x14ac:dyDescent="0.25">
      <c r="G50" s="6"/>
      <c r="H50" s="44"/>
      <c r="I50" s="44"/>
      <c r="J50" s="44"/>
      <c r="K50" s="44"/>
      <c r="L50" s="44"/>
      <c r="T50" s="15"/>
      <c r="U50" s="45"/>
      <c r="V50" s="45"/>
    </row>
    <row r="51" spans="7:22" x14ac:dyDescent="0.25">
      <c r="G51" s="6"/>
      <c r="H51" s="44"/>
      <c r="I51" s="44"/>
      <c r="J51" s="44"/>
      <c r="K51" s="44"/>
      <c r="L51" s="44"/>
      <c r="T51" s="15"/>
      <c r="U51" s="45"/>
      <c r="V51" s="45"/>
    </row>
    <row r="52" spans="7:22" x14ac:dyDescent="0.25">
      <c r="G52" s="6"/>
      <c r="H52" s="44"/>
      <c r="I52" s="44"/>
      <c r="J52" s="44"/>
      <c r="K52" s="44"/>
      <c r="L52" s="44"/>
      <c r="T52" s="15"/>
      <c r="U52" s="45"/>
      <c r="V52" s="45"/>
    </row>
    <row r="53" spans="7:22" x14ac:dyDescent="0.25">
      <c r="G53" s="6"/>
      <c r="T53" s="15"/>
      <c r="U53" s="45"/>
      <c r="V53" s="45"/>
    </row>
    <row r="54" spans="7:22" x14ac:dyDescent="0.25">
      <c r="G54" s="6"/>
      <c r="T54" s="15"/>
      <c r="U54" s="45"/>
      <c r="V54" s="45"/>
    </row>
    <row r="55" spans="7:22" x14ac:dyDescent="0.25">
      <c r="G55" s="6"/>
    </row>
    <row r="56" spans="7:22" x14ac:dyDescent="0.25">
      <c r="G56" s="6"/>
    </row>
    <row r="57" spans="7:22" x14ac:dyDescent="0.25">
      <c r="G57" s="6"/>
    </row>
    <row r="58" spans="7:22" x14ac:dyDescent="0.25">
      <c r="G58" s="6"/>
    </row>
    <row r="59" spans="7:22" x14ac:dyDescent="0.25">
      <c r="G59" s="6"/>
    </row>
    <row r="60" spans="7:22" x14ac:dyDescent="0.25">
      <c r="G60" s="6"/>
    </row>
    <row r="61" spans="7:22" x14ac:dyDescent="0.25">
      <c r="G61" s="6"/>
    </row>
    <row r="62" spans="7:22" x14ac:dyDescent="0.25">
      <c r="G62" s="6"/>
    </row>
    <row r="63" spans="7:22" x14ac:dyDescent="0.25">
      <c r="G63" s="6"/>
    </row>
    <row r="64" spans="7:22" x14ac:dyDescent="0.25">
      <c r="G64" s="6"/>
    </row>
    <row r="65" spans="7:7" x14ac:dyDescent="0.25">
      <c r="G65" s="6"/>
    </row>
    <row r="66" spans="7:7" x14ac:dyDescent="0.25">
      <c r="G66" s="6"/>
    </row>
    <row r="67" spans="7:7" x14ac:dyDescent="0.25">
      <c r="G67" s="6"/>
    </row>
    <row r="68" spans="7:7" x14ac:dyDescent="0.25">
      <c r="G68" s="6"/>
    </row>
    <row r="69" spans="7:7" x14ac:dyDescent="0.25">
      <c r="G69" s="6"/>
    </row>
    <row r="70" spans="7:7" x14ac:dyDescent="0.25">
      <c r="G70" s="6"/>
    </row>
  </sheetData>
  <mergeCells count="2">
    <mergeCell ref="C4:D4"/>
    <mergeCell ref="C20:D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B7AC-595C-4374-AFC0-0A2A0F1CF231}">
  <sheetPr codeName="Hárok1"/>
  <dimension ref="B3:Q34"/>
  <sheetViews>
    <sheetView showGridLines="0" workbookViewId="0"/>
  </sheetViews>
  <sheetFormatPr defaultColWidth="8.85546875" defaultRowHeight="15" x14ac:dyDescent="0.25"/>
  <cols>
    <col min="1" max="16384" width="8.85546875" style="304"/>
  </cols>
  <sheetData>
    <row r="3" spans="2:17" ht="15" customHeight="1" x14ac:dyDescent="0.25">
      <c r="B3" s="65"/>
    </row>
    <row r="5" spans="2:17" x14ac:dyDescent="0.25">
      <c r="B5" s="307"/>
      <c r="C5" s="307"/>
      <c r="D5" s="307"/>
      <c r="E5" s="307"/>
      <c r="F5" s="307"/>
      <c r="G5" s="307"/>
    </row>
    <row r="6" spans="2:17" x14ac:dyDescent="0.25">
      <c r="B6" s="308"/>
      <c r="C6" s="328" t="s">
        <v>516</v>
      </c>
      <c r="D6" s="308"/>
      <c r="E6" s="308"/>
      <c r="F6" s="308"/>
      <c r="G6" s="308"/>
    </row>
    <row r="7" spans="2:17" x14ac:dyDescent="0.25">
      <c r="B7" s="306"/>
      <c r="C7" s="306"/>
      <c r="D7" s="306"/>
      <c r="E7" s="306"/>
      <c r="F7" s="306"/>
      <c r="G7" s="306"/>
      <c r="I7" s="307"/>
      <c r="J7" s="307"/>
      <c r="K7" s="307"/>
      <c r="L7" s="307"/>
      <c r="M7" s="307"/>
      <c r="N7" s="307"/>
    </row>
    <row r="8" spans="2:17" ht="15.75" thickBot="1" x14ac:dyDescent="0.3">
      <c r="B8" s="306"/>
      <c r="C8" s="306"/>
      <c r="D8" s="306"/>
      <c r="E8" s="306"/>
      <c r="F8" s="306"/>
      <c r="G8" s="306"/>
      <c r="I8" s="307"/>
      <c r="J8" s="22"/>
      <c r="K8" s="22">
        <v>2022</v>
      </c>
      <c r="L8" s="22">
        <v>2023</v>
      </c>
      <c r="M8" s="22" t="s">
        <v>1050</v>
      </c>
      <c r="N8" s="22" t="s">
        <v>1027</v>
      </c>
      <c r="O8" s="22" t="s">
        <v>1028</v>
      </c>
      <c r="P8" s="22" t="s">
        <v>1029</v>
      </c>
      <c r="Q8" s="22" t="s">
        <v>1051</v>
      </c>
    </row>
    <row r="9" spans="2:17" x14ac:dyDescent="0.25">
      <c r="J9" s="17" t="s">
        <v>510</v>
      </c>
      <c r="K9" s="17">
        <v>8.1393439948411093</v>
      </c>
      <c r="L9" s="17">
        <v>-1.7254247784957766</v>
      </c>
      <c r="M9" s="17">
        <v>2.6740664988044616</v>
      </c>
      <c r="N9" s="17">
        <v>3.8825857586808343</v>
      </c>
      <c r="O9" s="17">
        <v>3.4807958366142921</v>
      </c>
      <c r="P9" s="17">
        <v>3.2945539069791474</v>
      </c>
      <c r="Q9" s="17">
        <v>3.0480734785194308</v>
      </c>
    </row>
    <row r="10" spans="2:17" x14ac:dyDescent="0.25">
      <c r="J10" s="336" t="s">
        <v>511</v>
      </c>
      <c r="K10" s="334">
        <v>8.1801375598981707</v>
      </c>
      <c r="L10" s="334">
        <v>-2.5088363864188223</v>
      </c>
      <c r="M10" s="334">
        <v>1.7788956350514917</v>
      </c>
      <c r="N10" s="334">
        <v>3.5181955045683999</v>
      </c>
      <c r="O10" s="334">
        <v>3.6140024878939414</v>
      </c>
      <c r="P10" s="334">
        <v>3.3319309640304384</v>
      </c>
      <c r="Q10" s="335">
        <v>3.1019429058334547</v>
      </c>
    </row>
    <row r="14" spans="2:17" x14ac:dyDescent="0.25">
      <c r="B14" s="305"/>
      <c r="C14" s="305"/>
      <c r="D14" s="305"/>
      <c r="E14" s="305"/>
      <c r="F14" s="305"/>
      <c r="G14" s="305"/>
    </row>
    <row r="16" spans="2:17" x14ac:dyDescent="0.25">
      <c r="B16" s="305"/>
      <c r="C16" s="305"/>
      <c r="D16" s="305"/>
      <c r="E16" s="305"/>
      <c r="F16" s="305"/>
      <c r="G16" s="305"/>
    </row>
    <row r="19" spans="3:7" x14ac:dyDescent="0.25">
      <c r="G19" s="208" t="s">
        <v>4</v>
      </c>
    </row>
    <row r="21" spans="3:7" x14ac:dyDescent="0.25">
      <c r="C21" s="328" t="s">
        <v>558</v>
      </c>
    </row>
    <row r="34" spans="7:7" x14ac:dyDescent="0.25">
      <c r="G34" s="36" t="s">
        <v>50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39</vt:i4>
      </vt:variant>
      <vt:variant>
        <vt:lpstr>Pomenované rozsahy</vt:lpstr>
      </vt:variant>
      <vt:variant>
        <vt:i4>13</vt:i4>
      </vt:variant>
    </vt:vector>
  </HeadingPairs>
  <TitlesOfParts>
    <vt:vector size="52" baseType="lpstr">
      <vt:lpstr>Obsah_Content</vt:lpstr>
      <vt:lpstr>ESA2010_source</vt:lpstr>
      <vt:lpstr>Zhrnutie </vt:lpstr>
      <vt:lpstr>Graf 1</vt:lpstr>
      <vt:lpstr>Graf 2</vt:lpstr>
      <vt:lpstr>Tab 1</vt:lpstr>
      <vt:lpstr>Graf 3</vt:lpstr>
      <vt:lpstr>Graf 4</vt:lpstr>
      <vt:lpstr>Graf 5</vt:lpstr>
      <vt:lpstr>Graf 6</vt:lpstr>
      <vt:lpstr>Graf 7+Tab 2</vt:lpstr>
      <vt:lpstr>Graf 8</vt:lpstr>
      <vt:lpstr>Graf 9</vt:lpstr>
      <vt:lpstr>Graf 10</vt:lpstr>
      <vt:lpstr>Tab 3</vt:lpstr>
      <vt:lpstr>Graf 11</vt:lpstr>
      <vt:lpstr>Graf 12</vt:lpstr>
      <vt:lpstr>Tab  4</vt:lpstr>
      <vt:lpstr>Tab  5</vt:lpstr>
      <vt:lpstr>Graf 13</vt:lpstr>
      <vt:lpstr>Graf 14</vt:lpstr>
      <vt:lpstr>Graf 15</vt:lpstr>
      <vt:lpstr>Graf 16</vt:lpstr>
      <vt:lpstr>Tab 6</vt:lpstr>
      <vt:lpstr>Graf 17</vt:lpstr>
      <vt:lpstr>Graf 18</vt:lpstr>
      <vt:lpstr>Tab 7</vt:lpstr>
      <vt:lpstr>Tab 8</vt:lpstr>
      <vt:lpstr>Tab 9</vt:lpstr>
      <vt:lpstr>Tab 10</vt:lpstr>
      <vt:lpstr>Graf 19</vt:lpstr>
      <vt:lpstr>Tab 11</vt:lpstr>
      <vt:lpstr>Tab 12</vt:lpstr>
      <vt:lpstr>Tab 13</vt:lpstr>
      <vt:lpstr>Tab 14</vt:lpstr>
      <vt:lpstr>Tab 15</vt:lpstr>
      <vt:lpstr>Tab 16</vt:lpstr>
      <vt:lpstr>Graf XX</vt:lpstr>
      <vt:lpstr>Graf xx3</vt:lpstr>
      <vt:lpstr>'Tab 1'!_ftn1</vt:lpstr>
      <vt:lpstr>'Tab  5'!_Toc101880692</vt:lpstr>
      <vt:lpstr>'Graf 10'!_Toc117765255</vt:lpstr>
      <vt:lpstr>'Graf 11'!_Toc117765255</vt:lpstr>
      <vt:lpstr>'Graf 12'!_Toc117765255</vt:lpstr>
      <vt:lpstr>'Graf 9'!_Toc117765255</vt:lpstr>
      <vt:lpstr>'Graf 17'!_Toc152932880</vt:lpstr>
      <vt:lpstr>'Graf 18'!_Toc152932881</vt:lpstr>
      <vt:lpstr>'Tab 8'!_Toc153185517</vt:lpstr>
      <vt:lpstr>'Graf 4'!_Toc416944015</vt:lpstr>
      <vt:lpstr>'Tab 10'!_Toc495395979</vt:lpstr>
      <vt:lpstr>'Graf 2'!_Toc71548195</vt:lpstr>
      <vt:lpstr>'Tab  5'!_Toc71622449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2024-04-29T12:54:36Z</dcterms:modified>
</cp:coreProperties>
</file>