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U:\IFP_NEW\4_STRUKTURAL\4_6_Projekty\aktualne\08_Rómovia update\Recenzné konanie\Pripomienky od recenzentov\Vysporiadanie_final\"/>
    </mc:Choice>
  </mc:AlternateContent>
  <xr:revisionPtr revIDLastSave="0" documentId="13_ncr:1_{2D531510-8401-4D97-B776-BD4A4D49BA5A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Graf_1" sheetId="1" r:id="rId1"/>
    <sheet name="Graf_2" sheetId="37" r:id="rId2"/>
    <sheet name="Graf_3" sheetId="25" r:id="rId3"/>
    <sheet name="Graf_4" sheetId="13" r:id="rId4"/>
    <sheet name="Graf_5" sheetId="35" r:id="rId5"/>
    <sheet name="Graf_6" sheetId="3" r:id="rId6"/>
    <sheet name="Graf_7" sheetId="17" r:id="rId7"/>
    <sheet name="Graf_8" sheetId="38" r:id="rId8"/>
    <sheet name="Graf_9" sheetId="39" r:id="rId9"/>
    <sheet name="Tabuľka_1" sheetId="3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6" l="1"/>
  <c r="D5" i="36"/>
  <c r="E5" i="36"/>
  <c r="F5" i="36"/>
  <c r="G5" i="36"/>
  <c r="H5" i="36"/>
  <c r="I5" i="36"/>
  <c r="C6" i="36"/>
  <c r="D6" i="36"/>
  <c r="E6" i="36"/>
  <c r="F6" i="36"/>
  <c r="G6" i="36"/>
  <c r="H6" i="36"/>
  <c r="I6" i="36"/>
  <c r="D4" i="36"/>
  <c r="E4" i="36"/>
  <c r="F4" i="36"/>
  <c r="G4" i="36"/>
  <c r="H4" i="36"/>
  <c r="I4" i="36"/>
  <c r="C4" i="36"/>
  <c r="H63" i="35"/>
  <c r="H58" i="35"/>
  <c r="C9" i="3"/>
  <c r="B56" i="35"/>
  <c r="D5" i="37"/>
  <c r="E5" i="37"/>
  <c r="F5" i="37"/>
  <c r="G5" i="37"/>
  <c r="H5" i="37"/>
  <c r="I5" i="37"/>
  <c r="J5" i="37"/>
  <c r="K5" i="37"/>
  <c r="L5" i="37"/>
  <c r="M5" i="37"/>
  <c r="N5" i="37"/>
  <c r="O5" i="37"/>
  <c r="P5" i="37"/>
  <c r="Q5" i="37"/>
  <c r="R5" i="37"/>
  <c r="S5" i="37"/>
  <c r="T5" i="37"/>
  <c r="U5" i="37"/>
  <c r="V5" i="37"/>
  <c r="C5" i="37"/>
  <c r="B5" i="37"/>
  <c r="B71" i="35"/>
  <c r="C71" i="35"/>
  <c r="E71" i="35"/>
  <c r="F71" i="35"/>
  <c r="G71" i="35"/>
  <c r="B72" i="35"/>
  <c r="C72" i="35"/>
  <c r="E72" i="35"/>
  <c r="F72" i="35"/>
  <c r="G72" i="35"/>
  <c r="B73" i="35"/>
  <c r="C73" i="35"/>
  <c r="E73" i="35"/>
  <c r="F73" i="35"/>
  <c r="G73" i="35"/>
  <c r="I71" i="35"/>
  <c r="J71" i="35"/>
  <c r="I72" i="35"/>
  <c r="J72" i="35"/>
  <c r="I73" i="35"/>
  <c r="J73" i="35"/>
  <c r="H71" i="35" l="1"/>
  <c r="H72" i="35"/>
  <c r="H73" i="35"/>
  <c r="L71" i="35"/>
  <c r="M71" i="35"/>
  <c r="N71" i="35"/>
  <c r="L72" i="35"/>
  <c r="M72" i="35"/>
  <c r="N72" i="35"/>
  <c r="L73" i="35"/>
  <c r="M73" i="35"/>
  <c r="N73" i="35"/>
  <c r="O71" i="35"/>
  <c r="J65" i="35" l="1"/>
  <c r="O65" i="35"/>
  <c r="M65" i="35"/>
  <c r="N65" i="35"/>
  <c r="L65" i="35"/>
  <c r="J61" i="35"/>
  <c r="O61" i="35"/>
  <c r="M61" i="35"/>
  <c r="N61" i="35"/>
  <c r="L61" i="35"/>
  <c r="O56" i="35"/>
  <c r="M56" i="35"/>
  <c r="N56" i="35"/>
  <c r="L56" i="35"/>
  <c r="C65" i="35"/>
  <c r="H65" i="35"/>
  <c r="F65" i="35"/>
  <c r="G65" i="35"/>
  <c r="E65" i="35"/>
  <c r="H61" i="35"/>
  <c r="F61" i="35"/>
  <c r="G61" i="35"/>
  <c r="E61" i="35"/>
  <c r="H56" i="35"/>
  <c r="F56" i="35"/>
  <c r="G56" i="35"/>
  <c r="E56" i="35"/>
  <c r="O73" i="35" l="1"/>
  <c r="O72" i="35"/>
  <c r="I65" i="35"/>
  <c r="B65" i="35"/>
  <c r="I61" i="35"/>
  <c r="C61" i="35"/>
  <c r="B61" i="35"/>
  <c r="J56" i="35"/>
  <c r="I56" i="35"/>
  <c r="C56" i="35"/>
  <c r="K53" i="35"/>
  <c r="D53" i="35"/>
  <c r="K52" i="35"/>
  <c r="D52" i="35"/>
  <c r="K51" i="35"/>
  <c r="D51" i="35"/>
  <c r="K50" i="35"/>
  <c r="D50" i="35"/>
  <c r="K49" i="35"/>
  <c r="D49" i="35"/>
  <c r="K48" i="35"/>
  <c r="D48" i="35"/>
  <c r="K47" i="35"/>
  <c r="D47" i="35"/>
  <c r="K46" i="35"/>
  <c r="D46" i="35"/>
  <c r="K45" i="35"/>
  <c r="D45" i="35"/>
  <c r="K44" i="35"/>
  <c r="D44" i="35"/>
  <c r="K43" i="35"/>
  <c r="D43" i="35"/>
  <c r="K42" i="35"/>
  <c r="D42" i="35"/>
  <c r="K41" i="35"/>
  <c r="D41" i="35"/>
  <c r="K40" i="35"/>
  <c r="D40" i="35"/>
  <c r="K39" i="35"/>
  <c r="D39" i="35"/>
  <c r="K38" i="35"/>
  <c r="D38" i="35"/>
  <c r="K37" i="35"/>
  <c r="D37" i="35"/>
  <c r="K36" i="35"/>
  <c r="D36" i="35"/>
  <c r="K35" i="35"/>
  <c r="D35" i="35"/>
  <c r="K34" i="35"/>
  <c r="D34" i="35"/>
  <c r="K33" i="35"/>
  <c r="D33" i="35"/>
  <c r="K32" i="35"/>
  <c r="D32" i="35"/>
  <c r="K31" i="35"/>
  <c r="D31" i="35"/>
  <c r="K30" i="35"/>
  <c r="D30" i="35"/>
  <c r="K29" i="35"/>
  <c r="D29" i="35"/>
  <c r="K28" i="35"/>
  <c r="D28" i="35"/>
  <c r="K27" i="35"/>
  <c r="D27" i="35"/>
  <c r="K26" i="35"/>
  <c r="D26" i="35"/>
  <c r="K25" i="35"/>
  <c r="D25" i="35"/>
  <c r="K24" i="35"/>
  <c r="D24" i="35"/>
  <c r="K23" i="35"/>
  <c r="D23" i="35"/>
  <c r="K22" i="35"/>
  <c r="D22" i="35"/>
  <c r="K21" i="35"/>
  <c r="D21" i="35"/>
  <c r="K20" i="35"/>
  <c r="D20" i="35"/>
  <c r="K19" i="35"/>
  <c r="D19" i="35"/>
  <c r="K18" i="35"/>
  <c r="D18" i="35"/>
  <c r="K17" i="35"/>
  <c r="D17" i="35"/>
  <c r="K16" i="35"/>
  <c r="D16" i="35"/>
  <c r="K15" i="35"/>
  <c r="D15" i="35"/>
  <c r="K14" i="35"/>
  <c r="D14" i="35"/>
  <c r="K13" i="35"/>
  <c r="D13" i="35"/>
  <c r="K12" i="35"/>
  <c r="D12" i="35"/>
  <c r="K11" i="35"/>
  <c r="D11" i="35"/>
  <c r="K10" i="35"/>
  <c r="D10" i="35"/>
  <c r="K9" i="35"/>
  <c r="D9" i="35"/>
  <c r="K8" i="35"/>
  <c r="D8" i="35"/>
  <c r="K7" i="35"/>
  <c r="D7" i="35"/>
  <c r="K6" i="35"/>
  <c r="D6" i="35"/>
  <c r="K5" i="35"/>
  <c r="D5" i="35"/>
  <c r="K4" i="35"/>
  <c r="D4" i="35"/>
  <c r="D73" i="35" l="1"/>
  <c r="K73" i="35"/>
  <c r="D71" i="35"/>
  <c r="D72" i="35"/>
  <c r="K72" i="35"/>
  <c r="K71" i="35"/>
  <c r="I12" i="36" s="1"/>
  <c r="K61" i="35"/>
  <c r="K62" i="35" s="1"/>
  <c r="D65" i="35"/>
  <c r="H66" i="35" s="1"/>
  <c r="K56" i="35"/>
  <c r="L57" i="35" s="1"/>
  <c r="K65" i="35"/>
  <c r="K66" i="35" s="1"/>
  <c r="D61" i="35"/>
  <c r="D56" i="35"/>
  <c r="C57" i="35" s="1"/>
  <c r="L66" i="35" l="1"/>
  <c r="F66" i="35"/>
  <c r="O62" i="35"/>
  <c r="C66" i="35"/>
  <c r="J62" i="35"/>
  <c r="B66" i="35"/>
  <c r="N62" i="35"/>
  <c r="J57" i="35"/>
  <c r="M62" i="35"/>
  <c r="L62" i="35"/>
  <c r="I62" i="35"/>
  <c r="D62" i="35"/>
  <c r="E62" i="35"/>
  <c r="H62" i="35"/>
  <c r="M57" i="35"/>
  <c r="M66" i="35"/>
  <c r="D57" i="35"/>
  <c r="G57" i="35"/>
  <c r="H57" i="35"/>
  <c r="F57" i="35"/>
  <c r="G62" i="35"/>
  <c r="N66" i="35"/>
  <c r="K57" i="35"/>
  <c r="O57" i="35"/>
  <c r="N57" i="35"/>
  <c r="C62" i="35"/>
  <c r="B62" i="35"/>
  <c r="E12" i="36"/>
  <c r="C12" i="36"/>
  <c r="D12" i="36"/>
  <c r="G12" i="36"/>
  <c r="F12" i="36"/>
  <c r="H12" i="36"/>
  <c r="D66" i="35"/>
  <c r="G66" i="35"/>
  <c r="E66" i="35"/>
  <c r="B57" i="35"/>
  <c r="H17" i="36"/>
  <c r="E17" i="36"/>
  <c r="C17" i="36"/>
  <c r="D17" i="36"/>
  <c r="G17" i="36"/>
  <c r="F17" i="36"/>
  <c r="I17" i="36"/>
  <c r="I7" i="36" s="1"/>
  <c r="F62" i="35"/>
  <c r="O66" i="35"/>
  <c r="J66" i="35"/>
  <c r="I66" i="35"/>
  <c r="E57" i="35"/>
  <c r="I57" i="35"/>
  <c r="B8" i="3"/>
  <c r="G7" i="36" l="1"/>
  <c r="E7" i="36"/>
  <c r="H7" i="36"/>
  <c r="F7" i="36"/>
  <c r="D7" i="36"/>
  <c r="C7" i="36"/>
  <c r="D9" i="3" l="1"/>
  <c r="B9" i="3"/>
  <c r="D8" i="3"/>
  <c r="C8" i="3"/>
</calcChain>
</file>

<file path=xl/sharedStrings.xml><?xml version="1.0" encoding="utf-8"?>
<sst xmlns="http://schemas.openxmlformats.org/spreadsheetml/2006/main" count="261" uniqueCount="154">
  <si>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</si>
  <si>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</si>
  <si>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</si>
  <si>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</si>
  <si>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</si>
  <si>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</si>
  <si>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</si>
  <si>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</si>
  <si>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</si>
  <si>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</si>
  <si>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</si>
  <si>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</si>
  <si>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</si>
  <si>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</si>
  <si>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Muži</t>
  </si>
  <si>
    <t>Ženy</t>
  </si>
  <si>
    <t>Podiel (%)</t>
  </si>
  <si>
    <t>Štrukturálny demografický vplyv</t>
  </si>
  <si>
    <t>Zdroj: IFP podľa údajov Sociálnej poisťovňe a ÚPSVR</t>
  </si>
  <si>
    <t>Vek</t>
  </si>
  <si>
    <t>Nezamestnanosť</t>
  </si>
  <si>
    <t>Zamestnanosť</t>
  </si>
  <si>
    <t>Nezamestnaní</t>
  </si>
  <si>
    <t>Zamestnaní</t>
  </si>
  <si>
    <t>Zdroj: IFP podľa údajov Spociálnej poisťovne</t>
  </si>
  <si>
    <t>Zdroj: IFP podľa údajov Sociálnej poisťovne a ÚPSVR</t>
  </si>
  <si>
    <t>Zdroj: IFP podľa údajov Sociálnej poisťovne</t>
  </si>
  <si>
    <t>MRK</t>
  </si>
  <si>
    <t xml:space="preserve">Majorita </t>
  </si>
  <si>
    <t>Miera zam. MRK (pravá os)</t>
  </si>
  <si>
    <t>Poznámka: stav zamestnanosti a nezamestnanosti ku koncu roka</t>
  </si>
  <si>
    <t>15-24</t>
  </si>
  <si>
    <t>25-44</t>
  </si>
  <si>
    <t>45-64</t>
  </si>
  <si>
    <t>Poznámka: zamestnanie ku koncu roka vrátane dohôd a SZČO</t>
  </si>
  <si>
    <t>Poznámka: stav ku koncu roka</t>
  </si>
  <si>
    <t>Neaktívni - RP/materská</t>
  </si>
  <si>
    <t>Neaktívni -  zdravotne nepoistení</t>
  </si>
  <si>
    <t>Neaktívni - ZŠ/SŠ/VŠ</t>
  </si>
  <si>
    <t>Ekonomická aktivita (M)</t>
  </si>
  <si>
    <t>Ekonomická aktivita (Ž)</t>
  </si>
  <si>
    <t>Nezamestnanosť (M)</t>
  </si>
  <si>
    <t>Nezamestnanosť (Ž)</t>
  </si>
  <si>
    <t xml:space="preserve">Zamestnanosť </t>
  </si>
  <si>
    <t>Ekonomicky aktívni</t>
  </si>
  <si>
    <t>Ekonomicky neaktívni</t>
  </si>
  <si>
    <t>2024 vs 2019</t>
  </si>
  <si>
    <t>2024 (% populácie)</t>
  </si>
  <si>
    <t>2019 (% populácie)</t>
  </si>
  <si>
    <t>Ostatní</t>
  </si>
  <si>
    <t>Zdravotne nepoistení</t>
  </si>
  <si>
    <t>Rodičovský príspevok/materská</t>
  </si>
  <si>
    <t>ZŠ/SŠ/VŠ</t>
  </si>
  <si>
    <t>Neaktívni - ostatní</t>
  </si>
  <si>
    <t xml:space="preserve">Celkom </t>
  </si>
  <si>
    <t>Graf 2: Podiel miery zamestnanosti MRK 
v porovnaní s majoritou (v %)</t>
  </si>
  <si>
    <t xml:space="preserve">MRK </t>
  </si>
  <si>
    <t>Graf 1: Miera zamestnanosti MRK (v %, populácia vo veku 15-64 rokov)</t>
  </si>
  <si>
    <t>Tabuľka 1: Zmena v ekonomickej aktivite a neaktivite MRK podľa veku (rok 2024 oproti 2019)</t>
  </si>
  <si>
    <t>Graf 5: Ekonomická aktivita a neaktivita MRK podľa veku</t>
  </si>
  <si>
    <t>Majorita</t>
  </si>
  <si>
    <t>Ek. neaktívni (celkocm)</t>
  </si>
  <si>
    <t>Ek. neaktívni (celkom)</t>
  </si>
  <si>
    <t>Graf 6: Medzra miery zamestnanosti MRK voči majorite podľa pohlavia (v p.b., populácia vo veku 15-64 rokov)</t>
  </si>
  <si>
    <t xml:space="preserve">Zdroj: IFP podľa údajov Sociálnej poisťovne </t>
  </si>
  <si>
    <t xml:space="preserve">Zamestnanci </t>
  </si>
  <si>
    <t>Dohody</t>
  </si>
  <si>
    <t>Zdroj: IFP podľa údajov Sociálnej poisťovne a ÚPSVaR</t>
  </si>
  <si>
    <t>Ostatné</t>
  </si>
  <si>
    <t>Neaktívni - invalidi/dôchodky</t>
  </si>
  <si>
    <t>Invalidné/starobnédôchodky</t>
  </si>
  <si>
    <t xml:space="preserve">Graf 7: Mzdová konvergencia MRK (v %, podiel na hrubej mesačnej mzde majority, 20-64 rokov) </t>
  </si>
  <si>
    <t>Graf 3: Miera nezamestnanosti MRK (v %, stav ku koncu roka)</t>
  </si>
  <si>
    <t>Graf 4: Rozklad príspevkov k rastu miery zamestnanosti MRK (medziročne, v p.b.)</t>
  </si>
  <si>
    <t>Graf 8: Kompozícia rastu priemerných miezd zamestnancov MRK</t>
  </si>
  <si>
    <t>Celkom</t>
  </si>
  <si>
    <t>Kompozičný efekt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</si>
  <si>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</si>
  <si>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</si>
  <si>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</si>
  <si>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</si>
  <si>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</si>
  <si>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</si>
  <si>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</si>
  <si>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</si>
  <si>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</si>
  <si>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</si>
  <si>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</si>
  <si>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</si>
  <si>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</si>
  <si>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</si>
  <si>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</si>
  <si>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</si>
  <si>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</si>
  <si>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</si>
  <si>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</si>
  <si>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</si>
  <si>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</si>
  <si>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</si>
  <si>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</si>
  <si>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</si>
  <si>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</si>
  <si>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</si>
  <si>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</si>
  <si>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</si>
  <si>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</si>
  <si>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</si>
  <si>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</si>
  <si>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</si>
  <si>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</si>
  <si>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</si>
  <si>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</si>
  <si>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</si>
  <si>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</si>
  <si>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</si>
  <si>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</si>
  <si>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</si>
  <si>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</si>
  <si>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</si>
  <si>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</si>
  <si>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</si>
  <si>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</si>
  <si>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</si>
  <si>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</si>
  <si>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</si>
  <si>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</si>
  <si>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</si>
  <si>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</si>
  <si>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</si>
  <si>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</si>
  <si>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</si>
  <si>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</si>
  <si>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</si>
  <si>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</si>
  <si>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</si>
  <si>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</si>
  <si>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</si>
  <si>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</si>
  <si>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</si>
  <si>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</si>
  <si>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</si>
  <si>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Príspevok nových</t>
  </si>
  <si>
    <t>Príspevok odchádzajúcich</t>
  </si>
  <si>
    <t>Zdroj: IFP podľa údajov Sociálnej poisťovňe</t>
  </si>
  <si>
    <t>Poznámka: Zahŕňa vplyv dvoch skupín zamestnancov na základe porovnania statusov oproti minulému roku (s príjmom v. bez príjmu), trojmesačné kĺzavé priemery. Stabilní zamestnaní mali prácu i v rovnakom období minulého roku.</t>
  </si>
  <si>
    <t>Odchádzajúci (tis)</t>
  </si>
  <si>
    <t>Prichádzajúci (tis)</t>
  </si>
  <si>
    <t>Celkom zamestnaní (tis)</t>
  </si>
  <si>
    <t>Vystupujúci (% zamest.)</t>
  </si>
  <si>
    <t>Vstupujúci (% zamest.)</t>
  </si>
  <si>
    <t>Poznámka: Trojmesačné kĺzavé priemery, % počtu aktuálnych zamestnancov. Vstup a výstup je definovaný ako zmena statusu zamestnanca medzi rokmi t a t-1 (nenulový a nulový príjem).</t>
  </si>
  <si>
    <t>Saldo (tis)</t>
  </si>
  <si>
    <t>Graf 9: Fluktuácia zamestnancov MRK v (%)</t>
  </si>
  <si>
    <t>Príspevok stabilných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</si>
</sst>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0.0"/>
    <numFmt numFmtId="166" formatCode="#,##0.0_ ;\-#,##0.0\ "/>
    <numFmt numFmtId="167" formatCode="_-* #,##0.00000000_-;\-* #,##0.00000000_-;_-* &quot;-&quot;??_-;_-@_-"/>
  </numFmts>
  <fonts count="5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rgb="FF2C9ADC"/>
      <name val="Arial Narrow"/>
      <family val="2"/>
      <charset val="238"/>
    </font>
    <font>
      <sz val="10"/>
      <name val="Arial"/>
      <family val="2"/>
    </font>
    <font>
      <i/>
      <sz val="11"/>
      <color theme="1"/>
      <name val="Arial Narrow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1"/>
      <color theme="1"/>
      <name val="Aptos Display"/>
      <family val="2"/>
    </font>
    <font>
      <b/>
      <sz val="11"/>
      <color theme="1"/>
      <name val="Aptos Display"/>
      <family val="2"/>
    </font>
    <font>
      <b/>
      <sz val="12"/>
      <color rgb="FF2EAAE1"/>
      <name val="Aptos Display"/>
      <family val="2"/>
    </font>
    <font>
      <i/>
      <sz val="11"/>
      <color rgb="FF000000"/>
      <name val="Aptos Display"/>
      <family val="2"/>
    </font>
    <font>
      <i/>
      <sz val="11"/>
      <name val="Aptos Display"/>
      <family val="2"/>
    </font>
    <font>
      <sz val="11"/>
      <color theme="0" tint="-0.499984740745262"/>
      <name val="Aptos Display"/>
      <family val="2"/>
    </font>
    <font>
      <i/>
      <sz val="11"/>
      <color theme="1"/>
      <name val="Aptos Display"/>
      <family val="2"/>
    </font>
    <font>
      <b/>
      <sz val="11"/>
      <color rgb="FF2EAAE1"/>
      <name val="Aptos Display"/>
      <family val="2"/>
    </font>
    <font>
      <sz val="11"/>
      <color rgb="FF2EAAE1"/>
      <name val="Aptos Display"/>
      <family val="2"/>
    </font>
    <font>
      <b/>
      <sz val="9"/>
      <color theme="1"/>
      <name val="Aptos Display"/>
      <family val="2"/>
    </font>
    <font>
      <sz val="9"/>
      <color theme="1"/>
      <name val="Aptos Display"/>
      <family val="2"/>
    </font>
    <font>
      <sz val="11"/>
      <name val="Aptos Display"/>
      <family val="2"/>
    </font>
    <font>
      <i/>
      <sz val="9"/>
      <color theme="1"/>
      <name val="Aptos Display"/>
      <family val="2"/>
    </font>
    <font>
      <i/>
      <sz val="11"/>
      <color theme="0" tint="-0.499984740745262"/>
      <name val="Aptos Display"/>
      <family val="2"/>
    </font>
    <font>
      <sz val="11"/>
      <color theme="1"/>
      <name val="Aptos Display"/>
      <family val="2"/>
      <charset val="238"/>
    </font>
    <font>
      <b/>
      <sz val="11"/>
      <color theme="1"/>
      <name val="Aptos Display"/>
      <family val="2"/>
      <charset val="238"/>
    </font>
    <font>
      <b/>
      <sz val="12"/>
      <color rgb="FF2EAAE1"/>
      <name val="Aptos Display"/>
      <family val="2"/>
      <charset val="238"/>
    </font>
    <font>
      <sz val="11"/>
      <color rgb="FF2EAAE1"/>
      <name val="Aptos Display"/>
      <family val="2"/>
      <charset val="238"/>
    </font>
    <font>
      <i/>
      <sz val="11"/>
      <color theme="1"/>
      <name val="Aptos Display"/>
      <family val="2"/>
      <charset val="238"/>
    </font>
    <font>
      <sz val="11"/>
      <color theme="0"/>
      <name val="Aptos Display"/>
      <family val="2"/>
      <charset val="238"/>
    </font>
    <font>
      <b/>
      <sz val="11"/>
      <color theme="0"/>
      <name val="Aptos Display"/>
      <family val="2"/>
      <charset val="238"/>
    </font>
    <font>
      <b/>
      <sz val="11"/>
      <name val="Aptos Display"/>
      <family val="2"/>
      <charset val="238"/>
    </font>
    <font>
      <b/>
      <sz val="11"/>
      <color rgb="FF2EAAE1"/>
      <name val="Aptos Display"/>
      <family val="2"/>
      <charset val="238"/>
    </font>
    <font>
      <b/>
      <i/>
      <sz val="11"/>
      <color theme="2" tint="-0.749992370372631"/>
      <name val="Aptos Display"/>
      <family val="2"/>
      <charset val="238"/>
    </font>
    <font>
      <i/>
      <sz val="11"/>
      <color theme="2" tint="-0.749992370372631"/>
      <name val="Aptos Display"/>
      <family val="2"/>
      <charset val="238"/>
    </font>
    <font>
      <i/>
      <sz val="11"/>
      <name val="Aptos Display"/>
      <family val="2"/>
      <charset val="238"/>
    </font>
    <font>
      <i/>
      <sz val="11"/>
      <color rgb="FF0C2A38"/>
      <name val="Aptos Display"/>
      <family val="2"/>
      <charset val="238"/>
    </font>
    <font>
      <sz val="12"/>
      <color rgb="FF2EAAE1"/>
      <name val="Aptos Display"/>
      <family val="2"/>
      <charset val="238"/>
    </font>
    <font>
      <sz val="11"/>
      <name val="Calibri"/>
      <family val="2"/>
      <charset val="238"/>
    </font>
    <font>
      <b/>
      <sz val="11"/>
      <color rgb="FF2EAAE1"/>
      <name val="Aptos"/>
      <family val="2"/>
    </font>
    <font>
      <sz val="11"/>
      <color rgb="FF2EAAE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name val="Aptos"/>
      <family val="2"/>
    </font>
    <font>
      <i/>
      <sz val="11"/>
      <color theme="1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C2A38"/>
        <bgColor indexed="64"/>
      </patternFill>
    </fill>
    <fill>
      <patternFill patternType="solid">
        <fgColor rgb="FF686767"/>
        <bgColor indexed="64"/>
      </patternFill>
    </fill>
    <fill>
      <patternFill patternType="darkUp">
        <bgColor rgb="FF686767"/>
      </patternFill>
    </fill>
    <fill>
      <patternFill patternType="solid">
        <fgColor rgb="FFF2CA6D"/>
        <bgColor indexed="64"/>
      </patternFill>
    </fill>
    <fill>
      <patternFill patternType="solid">
        <fgColor rgb="FF1AA380"/>
        <bgColor indexed="64"/>
      </patternFill>
    </fill>
    <fill>
      <patternFill patternType="solid">
        <fgColor rgb="FFE85477"/>
        <bgColor indexed="64"/>
      </patternFill>
    </fill>
    <fill>
      <patternFill patternType="solid">
        <fgColor rgb="FF2EAAE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/>
      <right/>
      <top style="thin">
        <color theme="0"/>
      </top>
      <bottom/>
      <diagonal/>
    </border>
    <border>
      <left/>
      <right style="thin">
        <color rgb="FF00B0F0"/>
      </right>
      <top style="thin">
        <color theme="0"/>
      </top>
      <bottom/>
      <diagonal/>
    </border>
    <border>
      <left style="thin">
        <color rgb="FF00B0F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/>
      <top style="thin">
        <color theme="0"/>
      </top>
      <bottom style="thin">
        <color rgb="FF00B0F0"/>
      </bottom>
      <diagonal/>
    </border>
    <border>
      <left/>
      <right style="thin">
        <color rgb="FF00B0F0"/>
      </right>
      <top style="thin">
        <color theme="0"/>
      </top>
      <bottom style="thin">
        <color rgb="FF00B0F0"/>
      </bottom>
      <diagonal/>
    </border>
    <border>
      <left/>
      <right/>
      <top style="thin">
        <color theme="0"/>
      </top>
      <bottom style="thin">
        <color rgb="FF00B0F0"/>
      </bottom>
      <diagonal/>
    </border>
  </borders>
  <cellStyleXfs count="9">
    <xf numFmtId="0" fontId="0" fillId="0" borderId="0"/>
    <xf numFmtId="0" fontId="3" fillId="0" borderId="0"/>
    <xf numFmtId="0" fontId="9" fillId="0" borderId="0"/>
    <xf numFmtId="0" fontId="11" fillId="0" borderId="0"/>
    <xf numFmtId="0" fontId="15" fillId="0" borderId="0"/>
    <xf numFmtId="0" fontId="16" fillId="0" borderId="0"/>
    <xf numFmtId="43" fontId="13" fillId="0" borderId="0" applyFont="0" applyFill="0" applyBorder="0" applyAlignment="0" applyProtection="0"/>
    <xf numFmtId="0" fontId="45" fillId="0" borderId="0"/>
    <xf numFmtId="9" fontId="13" fillId="0" borderId="0" applyFont="0" applyFill="0" applyBorder="0" applyAlignment="0" applyProtection="0"/>
  </cellStyleXfs>
  <cellXfs count="178">
    <xf numFmtId="0" fontId="0" fillId="0" borderId="0" xfId="0"/>
    <xf numFmtId="0" fontId="1" fillId="0" borderId="0" xfId="0" applyFont="1"/>
    <xf numFmtId="0" fontId="2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4" fillId="0" borderId="0" xfId="0" applyFont="1"/>
    <xf numFmtId="17" fontId="1" fillId="0" borderId="0" xfId="0" applyNumberFormat="1" applyFont="1"/>
    <xf numFmtId="164" fontId="0" fillId="0" borderId="0" xfId="0" applyNumberFormat="1"/>
    <xf numFmtId="0" fontId="10" fillId="0" borderId="0" xfId="0" applyFont="1"/>
    <xf numFmtId="2" fontId="12" fillId="0" borderId="0" xfId="3" applyNumberFormat="1" applyFont="1"/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1" fontId="0" fillId="0" borderId="0" xfId="0" applyNumberFormat="1"/>
    <xf numFmtId="165" fontId="14" fillId="0" borderId="0" xfId="0" applyNumberFormat="1" applyFont="1"/>
    <xf numFmtId="0" fontId="17" fillId="0" borderId="3" xfId="0" applyFont="1" applyBorder="1"/>
    <xf numFmtId="0" fontId="18" fillId="0" borderId="3" xfId="0" applyFont="1" applyBorder="1" applyAlignment="1">
      <alignment horizontal="center"/>
    </xf>
    <xf numFmtId="0" fontId="17" fillId="0" borderId="1" xfId="0" applyFont="1" applyBorder="1"/>
    <xf numFmtId="2" fontId="17" fillId="0" borderId="1" xfId="0" applyNumberFormat="1" applyFont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18" fillId="0" borderId="0" xfId="0" applyFont="1"/>
    <xf numFmtId="0" fontId="17" fillId="0" borderId="2" xfId="0" applyFont="1" applyBorder="1"/>
    <xf numFmtId="0" fontId="18" fillId="0" borderId="2" xfId="0" applyFont="1" applyBorder="1" applyAlignment="1">
      <alignment horizontal="center" vertical="center"/>
    </xf>
    <xf numFmtId="0" fontId="17" fillId="0" borderId="0" xfId="0" applyFont="1"/>
    <xf numFmtId="2" fontId="17" fillId="0" borderId="0" xfId="0" applyNumberFormat="1" applyFont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0" fontId="18" fillId="0" borderId="2" xfId="0" applyFont="1" applyBorder="1"/>
    <xf numFmtId="2" fontId="17" fillId="0" borderId="0" xfId="0" applyNumberFormat="1" applyFont="1"/>
    <xf numFmtId="0" fontId="22" fillId="0" borderId="1" xfId="0" applyFont="1" applyBorder="1"/>
    <xf numFmtId="2" fontId="22" fillId="0" borderId="1" xfId="0" applyNumberFormat="1" applyFont="1" applyBorder="1"/>
    <xf numFmtId="0" fontId="23" fillId="0" borderId="0" xfId="0" applyFont="1"/>
    <xf numFmtId="0" fontId="18" fillId="0" borderId="2" xfId="0" applyFont="1" applyBorder="1" applyAlignment="1">
      <alignment vertical="center"/>
    </xf>
    <xf numFmtId="164" fontId="17" fillId="0" borderId="0" xfId="0" applyNumberFormat="1" applyFont="1"/>
    <xf numFmtId="164" fontId="17" fillId="0" borderId="1" xfId="0" applyNumberFormat="1" applyFont="1" applyBorder="1"/>
    <xf numFmtId="0" fontId="24" fillId="0" borderId="0" xfId="0" applyFont="1"/>
    <xf numFmtId="0" fontId="25" fillId="0" borderId="0" xfId="0" applyFont="1"/>
    <xf numFmtId="0" fontId="17" fillId="0" borderId="6" xfId="0" applyFont="1" applyBorder="1"/>
    <xf numFmtId="0" fontId="26" fillId="0" borderId="5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17" fillId="0" borderId="7" xfId="0" applyFont="1" applyBorder="1"/>
    <xf numFmtId="1" fontId="17" fillId="0" borderId="6" xfId="0" applyNumberFormat="1" applyFont="1" applyBorder="1"/>
    <xf numFmtId="1" fontId="28" fillId="0" borderId="0" xfId="5" applyNumberFormat="1" applyFont="1"/>
    <xf numFmtId="1" fontId="28" fillId="0" borderId="8" xfId="2" applyNumberFormat="1" applyFont="1" applyBorder="1"/>
    <xf numFmtId="1" fontId="28" fillId="0" borderId="6" xfId="2" applyNumberFormat="1" applyFont="1" applyBorder="1"/>
    <xf numFmtId="0" fontId="26" fillId="0" borderId="5" xfId="0" applyFont="1" applyBorder="1" applyAlignment="1">
      <alignment horizontal="center" vertical="center"/>
    </xf>
    <xf numFmtId="0" fontId="17" fillId="0" borderId="4" xfId="0" applyFont="1" applyBorder="1"/>
    <xf numFmtId="1" fontId="17" fillId="0" borderId="5" xfId="0" applyNumberFormat="1" applyFont="1" applyBorder="1"/>
    <xf numFmtId="1" fontId="28" fillId="0" borderId="1" xfId="5" applyNumberFormat="1" applyFont="1" applyBorder="1"/>
    <xf numFmtId="1" fontId="28" fillId="0" borderId="5" xfId="2" applyNumberFormat="1" applyFont="1" applyBorder="1"/>
    <xf numFmtId="0" fontId="29" fillId="0" borderId="6" xfId="0" applyFont="1" applyBorder="1"/>
    <xf numFmtId="1" fontId="17" fillId="0" borderId="0" xfId="0" applyNumberFormat="1" applyFont="1"/>
    <xf numFmtId="0" fontId="17" fillId="2" borderId="0" xfId="0" applyFont="1" applyFill="1"/>
    <xf numFmtId="0" fontId="17" fillId="3" borderId="0" xfId="0" applyFont="1" applyFill="1"/>
    <xf numFmtId="0" fontId="17" fillId="4" borderId="0" xfId="0" applyFont="1" applyFill="1"/>
    <xf numFmtId="0" fontId="18" fillId="2" borderId="0" xfId="0" applyFont="1" applyFill="1"/>
    <xf numFmtId="165" fontId="17" fillId="3" borderId="0" xfId="0" applyNumberFormat="1" applyFont="1" applyFill="1"/>
    <xf numFmtId="165" fontId="17" fillId="4" borderId="0" xfId="0" applyNumberFormat="1" applyFont="1" applyFill="1"/>
    <xf numFmtId="0" fontId="30" fillId="4" borderId="0" xfId="0" applyFont="1" applyFill="1"/>
    <xf numFmtId="1" fontId="17" fillId="4" borderId="0" xfId="0" applyNumberFormat="1" applyFont="1" applyFill="1"/>
    <xf numFmtId="0" fontId="24" fillId="0" borderId="2" xfId="0" applyFont="1" applyBorder="1"/>
    <xf numFmtId="0" fontId="25" fillId="0" borderId="3" xfId="0" applyFont="1" applyBorder="1"/>
    <xf numFmtId="0" fontId="17" fillId="0" borderId="5" xfId="0" applyFont="1" applyBorder="1"/>
    <xf numFmtId="0" fontId="26" fillId="0" borderId="23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/>
    </xf>
    <xf numFmtId="0" fontId="31" fillId="0" borderId="0" xfId="0" applyFont="1"/>
    <xf numFmtId="0" fontId="31" fillId="0" borderId="20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2" fillId="0" borderId="24" xfId="0" applyFont="1" applyBorder="1" applyAlignment="1">
      <alignment horizontal="center"/>
    </xf>
    <xf numFmtId="0" fontId="32" fillId="0" borderId="23" xfId="0" applyFont="1" applyBorder="1"/>
    <xf numFmtId="0" fontId="32" fillId="0" borderId="22" xfId="0" applyFont="1" applyBorder="1"/>
    <xf numFmtId="2" fontId="31" fillId="0" borderId="0" xfId="0" applyNumberFormat="1" applyFont="1" applyAlignment="1">
      <alignment horizontal="center"/>
    </xf>
    <xf numFmtId="2" fontId="31" fillId="0" borderId="6" xfId="0" applyNumberFormat="1" applyFont="1" applyBorder="1" applyAlignment="1">
      <alignment horizontal="center"/>
    </xf>
    <xf numFmtId="2" fontId="31" fillId="0" borderId="1" xfId="0" applyNumberFormat="1" applyFont="1" applyBorder="1" applyAlignment="1">
      <alignment horizontal="center"/>
    </xf>
    <xf numFmtId="2" fontId="31" fillId="0" borderId="5" xfId="0" applyNumberFormat="1" applyFont="1" applyBorder="1" applyAlignment="1">
      <alignment horizontal="center"/>
    </xf>
    <xf numFmtId="0" fontId="31" fillId="0" borderId="1" xfId="0" applyFont="1" applyBorder="1"/>
    <xf numFmtId="0" fontId="32" fillId="0" borderId="1" xfId="0" applyFont="1" applyBorder="1"/>
    <xf numFmtId="0" fontId="31" fillId="0" borderId="0" xfId="0" applyFont="1" applyAlignment="1">
      <alignment wrapText="1"/>
    </xf>
    <xf numFmtId="2" fontId="31" fillId="0" borderId="0" xfId="0" applyNumberFormat="1" applyFont="1" applyAlignment="1">
      <alignment horizontal="right" vertical="center"/>
    </xf>
    <xf numFmtId="0" fontId="31" fillId="0" borderId="1" xfId="0" applyFont="1" applyBorder="1" applyAlignment="1">
      <alignment wrapText="1"/>
    </xf>
    <xf numFmtId="2" fontId="31" fillId="0" borderId="1" xfId="0" applyNumberFormat="1" applyFont="1" applyBorder="1" applyAlignment="1">
      <alignment horizontal="right" vertical="center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31" fillId="0" borderId="0" xfId="0" applyFont="1" applyAlignment="1">
      <alignment horizontal="right" vertical="center"/>
    </xf>
    <xf numFmtId="0" fontId="36" fillId="11" borderId="11" xfId="0" applyFont="1" applyFill="1" applyBorder="1"/>
    <xf numFmtId="0" fontId="38" fillId="0" borderId="19" xfId="0" applyFont="1" applyBorder="1" applyAlignment="1">
      <alignment horizontal="center" vertical="center"/>
    </xf>
    <xf numFmtId="0" fontId="37" fillId="5" borderId="17" xfId="0" applyFont="1" applyFill="1" applyBorder="1" applyAlignment="1">
      <alignment horizontal="center" vertical="center" wrapText="1"/>
    </xf>
    <xf numFmtId="0" fontId="37" fillId="11" borderId="18" xfId="0" applyFont="1" applyFill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/>
    </xf>
    <xf numFmtId="165" fontId="39" fillId="0" borderId="0" xfId="0" applyNumberFormat="1" applyFont="1" applyAlignment="1">
      <alignment horizontal="center"/>
    </xf>
    <xf numFmtId="165" fontId="39" fillId="0" borderId="10" xfId="0" applyNumberFormat="1" applyFont="1" applyBorder="1" applyAlignment="1">
      <alignment horizontal="center"/>
    </xf>
    <xf numFmtId="0" fontId="41" fillId="0" borderId="12" xfId="0" applyFont="1" applyBorder="1" applyAlignment="1">
      <alignment horizontal="center"/>
    </xf>
    <xf numFmtId="0" fontId="41" fillId="0" borderId="13" xfId="0" applyFont="1" applyBorder="1" applyAlignment="1">
      <alignment horizontal="center"/>
    </xf>
    <xf numFmtId="0" fontId="41" fillId="0" borderId="11" xfId="0" applyFont="1" applyBorder="1" applyAlignment="1">
      <alignment horizontal="center"/>
    </xf>
    <xf numFmtId="0" fontId="41" fillId="0" borderId="9" xfId="0" applyFont="1" applyBorder="1" applyAlignment="1">
      <alignment horizontal="center" vertical="center"/>
    </xf>
    <xf numFmtId="166" fontId="41" fillId="0" borderId="0" xfId="6" applyNumberFormat="1" applyFont="1" applyBorder="1" applyAlignment="1">
      <alignment horizontal="center"/>
    </xf>
    <xf numFmtId="166" fontId="41" fillId="0" borderId="10" xfId="6" applyNumberFormat="1" applyFont="1" applyBorder="1" applyAlignment="1">
      <alignment horizontal="center"/>
    </xf>
    <xf numFmtId="166" fontId="41" fillId="0" borderId="9" xfId="6" applyNumberFormat="1" applyFont="1" applyBorder="1" applyAlignment="1">
      <alignment horizontal="center"/>
    </xf>
    <xf numFmtId="165" fontId="41" fillId="0" borderId="0" xfId="0" applyNumberFormat="1" applyFont="1" applyAlignment="1">
      <alignment horizontal="center"/>
    </xf>
    <xf numFmtId="165" fontId="41" fillId="0" borderId="10" xfId="0" applyNumberFormat="1" applyFont="1" applyBorder="1" applyAlignment="1">
      <alignment horizontal="center"/>
    </xf>
    <xf numFmtId="165" fontId="41" fillId="0" borderId="9" xfId="0" applyNumberFormat="1" applyFont="1" applyBorder="1" applyAlignment="1">
      <alignment horizontal="center"/>
    </xf>
    <xf numFmtId="0" fontId="39" fillId="0" borderId="14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37" fillId="6" borderId="25" xfId="0" applyFont="1" applyFill="1" applyBorder="1" applyAlignment="1">
      <alignment horizontal="center" vertical="center" wrapText="1"/>
    </xf>
    <xf numFmtId="0" fontId="37" fillId="10" borderId="27" xfId="0" applyFont="1" applyFill="1" applyBorder="1" applyAlignment="1">
      <alignment horizontal="center" vertical="center" wrapText="1"/>
    </xf>
    <xf numFmtId="0" fontId="37" fillId="8" borderId="27" xfId="0" applyFont="1" applyFill="1" applyBorder="1" applyAlignment="1">
      <alignment horizontal="center" vertical="center" wrapText="1"/>
    </xf>
    <xf numFmtId="0" fontId="37" fillId="9" borderId="27" xfId="0" applyFont="1" applyFill="1" applyBorder="1" applyAlignment="1">
      <alignment horizontal="center" vertical="center" wrapText="1"/>
    </xf>
    <xf numFmtId="0" fontId="37" fillId="7" borderId="26" xfId="0" applyFont="1" applyFill="1" applyBorder="1" applyAlignment="1">
      <alignment horizontal="center" vertical="center" wrapText="1"/>
    </xf>
    <xf numFmtId="166" fontId="39" fillId="0" borderId="15" xfId="6" applyNumberFormat="1" applyFont="1" applyBorder="1" applyAlignment="1">
      <alignment horizontal="center"/>
    </xf>
    <xf numFmtId="166" fontId="39" fillId="0" borderId="16" xfId="6" applyNumberFormat="1" applyFont="1" applyBorder="1" applyAlignment="1">
      <alignment horizontal="center"/>
    </xf>
    <xf numFmtId="166" fontId="39" fillId="0" borderId="14" xfId="6" applyNumberFormat="1" applyFont="1" applyBorder="1" applyAlignment="1">
      <alignment horizontal="center"/>
    </xf>
    <xf numFmtId="166" fontId="39" fillId="0" borderId="0" xfId="6" applyNumberFormat="1" applyFont="1" applyBorder="1" applyAlignment="1">
      <alignment horizontal="center"/>
    </xf>
    <xf numFmtId="166" fontId="39" fillId="0" borderId="10" xfId="6" applyNumberFormat="1" applyFont="1" applyBorder="1" applyAlignment="1">
      <alignment horizontal="center"/>
    </xf>
    <xf numFmtId="166" fontId="39" fillId="0" borderId="9" xfId="6" applyNumberFormat="1" applyFont="1" applyBorder="1" applyAlignment="1">
      <alignment horizontal="center"/>
    </xf>
    <xf numFmtId="0" fontId="35" fillId="0" borderId="11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165" fontId="42" fillId="0" borderId="0" xfId="0" applyNumberFormat="1" applyFont="1" applyAlignment="1">
      <alignment horizontal="center"/>
    </xf>
    <xf numFmtId="0" fontId="43" fillId="0" borderId="12" xfId="0" applyFont="1" applyBorder="1" applyAlignment="1"/>
    <xf numFmtId="0" fontId="44" fillId="0" borderId="0" xfId="0" applyFont="1"/>
    <xf numFmtId="0" fontId="17" fillId="0" borderId="0" xfId="0" applyFont="1" applyBorder="1"/>
    <xf numFmtId="2" fontId="17" fillId="0" borderId="0" xfId="0" applyNumberFormat="1" applyFont="1" applyBorder="1" applyAlignment="1">
      <alignment horizontal="center"/>
    </xf>
    <xf numFmtId="165" fontId="0" fillId="0" borderId="0" xfId="0" applyNumberFormat="1"/>
    <xf numFmtId="165" fontId="17" fillId="0" borderId="0" xfId="0" applyNumberFormat="1" applyFont="1"/>
    <xf numFmtId="1" fontId="45" fillId="0" borderId="0" xfId="7" applyNumberFormat="1" applyBorder="1"/>
    <xf numFmtId="167" fontId="45" fillId="0" borderId="0" xfId="6" applyNumberFormat="1" applyFont="1" applyBorder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8" fillId="0" borderId="8" xfId="0" applyFont="1" applyBorder="1"/>
    <xf numFmtId="0" fontId="48" fillId="0" borderId="5" xfId="0" applyFont="1" applyBorder="1"/>
    <xf numFmtId="0" fontId="49" fillId="2" borderId="1" xfId="0" applyFont="1" applyFill="1" applyBorder="1" applyAlignment="1">
      <alignment horizontal="center" vertical="center"/>
    </xf>
    <xf numFmtId="0" fontId="49" fillId="2" borderId="5" xfId="0" applyFont="1" applyFill="1" applyBorder="1" applyAlignment="1">
      <alignment horizontal="center" vertical="center"/>
    </xf>
    <xf numFmtId="0" fontId="50" fillId="0" borderId="8" xfId="0" applyFont="1" applyBorder="1"/>
    <xf numFmtId="2" fontId="50" fillId="0" borderId="0" xfId="0" applyNumberFormat="1" applyFont="1" applyAlignment="1">
      <alignment horizontal="center" vertical="center"/>
    </xf>
    <xf numFmtId="2" fontId="48" fillId="0" borderId="0" xfId="0" applyNumberFormat="1" applyFont="1" applyAlignment="1">
      <alignment horizontal="center" vertical="center"/>
    </xf>
    <xf numFmtId="2" fontId="48" fillId="0" borderId="6" xfId="0" applyNumberFormat="1" applyFont="1" applyBorder="1" applyAlignment="1">
      <alignment horizontal="center" vertical="center"/>
    </xf>
    <xf numFmtId="2" fontId="50" fillId="0" borderId="1" xfId="0" applyNumberFormat="1" applyFont="1" applyBorder="1" applyAlignment="1">
      <alignment horizontal="center" vertical="center"/>
    </xf>
    <xf numFmtId="2" fontId="48" fillId="0" borderId="1" xfId="0" applyNumberFormat="1" applyFont="1" applyBorder="1" applyAlignment="1">
      <alignment horizontal="center" vertical="center"/>
    </xf>
    <xf numFmtId="2" fontId="48" fillId="0" borderId="5" xfId="0" applyNumberFormat="1" applyFont="1" applyBorder="1" applyAlignment="1">
      <alignment horizontal="center" vertical="center"/>
    </xf>
    <xf numFmtId="0" fontId="46" fillId="0" borderId="0" xfId="0" applyFont="1" applyBorder="1"/>
    <xf numFmtId="0" fontId="47" fillId="0" borderId="0" xfId="0" applyFont="1" applyBorder="1"/>
    <xf numFmtId="0" fontId="48" fillId="0" borderId="0" xfId="0" applyFont="1" applyBorder="1"/>
    <xf numFmtId="0" fontId="48" fillId="0" borderId="2" xfId="0" applyFont="1" applyBorder="1"/>
    <xf numFmtId="0" fontId="49" fillId="0" borderId="2" xfId="0" applyFont="1" applyBorder="1" applyAlignment="1">
      <alignment vertical="center" wrapText="1"/>
    </xf>
    <xf numFmtId="0" fontId="49" fillId="0" borderId="0" xfId="0" applyFont="1" applyBorder="1" applyAlignment="1">
      <alignment vertical="center"/>
    </xf>
    <xf numFmtId="2" fontId="48" fillId="0" borderId="0" xfId="8" applyNumberFormat="1" applyFont="1" applyBorder="1"/>
    <xf numFmtId="2" fontId="48" fillId="0" borderId="0" xfId="0" applyNumberFormat="1" applyFont="1" applyBorder="1"/>
    <xf numFmtId="164" fontId="48" fillId="0" borderId="0" xfId="0" applyNumberFormat="1" applyFont="1" applyBorder="1"/>
    <xf numFmtId="164" fontId="48" fillId="0" borderId="0" xfId="0" applyNumberFormat="1" applyFont="1"/>
    <xf numFmtId="0" fontId="51" fillId="0" borderId="0" xfId="0" applyFont="1" applyBorder="1"/>
    <xf numFmtId="2" fontId="48" fillId="0" borderId="0" xfId="8" applyNumberFormat="1" applyFont="1"/>
    <xf numFmtId="0" fontId="48" fillId="0" borderId="1" xfId="0" applyFont="1" applyBorder="1"/>
    <xf numFmtId="2" fontId="48" fillId="0" borderId="1" xfId="8" applyNumberFormat="1" applyFont="1" applyBorder="1"/>
    <xf numFmtId="2" fontId="48" fillId="0" borderId="1" xfId="0" applyNumberFormat="1" applyFont="1" applyBorder="1"/>
    <xf numFmtId="0" fontId="51" fillId="0" borderId="0" xfId="0" applyFont="1"/>
    <xf numFmtId="10" fontId="48" fillId="0" borderId="0" xfId="8" applyNumberFormat="1" applyFont="1" applyBorder="1"/>
    <xf numFmtId="10" fontId="48" fillId="0" borderId="0" xfId="8" applyNumberFormat="1" applyFont="1"/>
    <xf numFmtId="10" fontId="48" fillId="0" borderId="1" xfId="8" applyNumberFormat="1" applyFont="1" applyBorder="1"/>
    <xf numFmtId="0" fontId="18" fillId="11" borderId="20" xfId="0" applyFont="1" applyFill="1" applyBorder="1" applyAlignment="1">
      <alignment horizontal="center"/>
    </xf>
    <xf numFmtId="0" fontId="26" fillId="0" borderId="2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49" fillId="2" borderId="3" xfId="0" applyFont="1" applyFill="1" applyBorder="1" applyAlignment="1">
      <alignment horizontal="center"/>
    </xf>
    <xf numFmtId="0" fontId="49" fillId="2" borderId="8" xfId="0" applyFont="1" applyFill="1" applyBorder="1" applyAlignment="1">
      <alignment horizontal="center"/>
    </xf>
    <xf numFmtId="0" fontId="37" fillId="11" borderId="12" xfId="0" applyFont="1" applyFill="1" applyBorder="1" applyAlignment="1">
      <alignment horizontal="center"/>
    </xf>
    <xf numFmtId="0" fontId="37" fillId="11" borderId="13" xfId="0" applyFont="1" applyFill="1" applyBorder="1" applyAlignment="1">
      <alignment horizontal="center"/>
    </xf>
  </cellXfs>
  <cellStyles count="9">
    <cellStyle name="Čiarka" xfId="6" builtinId="3"/>
    <cellStyle name="Normal 2" xfId="1" xr:uid="{00000000-0005-0000-0000-000000000000}"/>
    <cellStyle name="Normálna" xfId="0" builtinId="0"/>
    <cellStyle name="Normálna 2" xfId="2" xr:uid="{BFB888C1-8A55-491E-B114-C09BEF0A21C3}"/>
    <cellStyle name="Normálna 2 2" xfId="4" xr:uid="{5A8986C5-3A07-4DAE-A2B9-4859C4F20E4A}"/>
    <cellStyle name="Normálna 3" xfId="3" xr:uid="{22078C6B-3105-4F31-86AF-E95862CE0EB3}"/>
    <cellStyle name="Normálna 4" xfId="5" xr:uid="{0B724AF1-BE9E-472F-AEB5-9A0638C8F81F}"/>
    <cellStyle name="Normálna 5" xfId="7" xr:uid="{D0EE3902-B0F0-457B-896B-1F3E768C101A}"/>
    <cellStyle name="Percentá" xfId="8" builtinId="5"/>
  </cellStyles>
  <dxfs count="0"/>
  <tableStyles count="0" defaultTableStyle="TableStyleMedium2" defaultPivotStyle="PivotStyleLight16"/>
  <colors>
    <mruColors>
      <color rgb="FFA5A5A5"/>
      <color rgb="FF686767"/>
      <color rgb="FFF2CA6D"/>
      <color rgb="FF2EAAE1"/>
      <color rgb="FF0C2A38"/>
      <color rgb="FF2EAAFF"/>
      <color rgb="FF6CB8E6"/>
      <color rgb="FF2C9ADC"/>
      <color rgb="FFE85477"/>
      <color rgb="FF1AA3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30956530298915E-2"/>
          <c:y val="3.4447820182871812E-2"/>
          <c:w val="0.89389109470592765"/>
          <c:h val="0.796960240745777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Graf_1!$A$4</c:f>
              <c:strCache>
                <c:ptCount val="1"/>
                <c:pt idx="0">
                  <c:v>Dohody</c:v>
                </c:pt>
              </c:strCache>
            </c:strRef>
          </c:tx>
          <c:spPr>
            <a:pattFill prst="wdUpDiag">
              <a:fgClr>
                <a:srgbClr val="2EAAE1"/>
              </a:fgClr>
              <a:bgClr>
                <a:schemeClr val="bg1"/>
              </a:bgClr>
            </a:pattFill>
            <a:ln>
              <a:solidFill>
                <a:srgbClr val="2EAAE1"/>
              </a:solidFill>
            </a:ln>
            <a:effectLst/>
          </c:spPr>
          <c:invertIfNegative val="0"/>
          <c:cat>
            <c:strRef>
              <c:f>Graf_1!$B$2:$V$2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Graf_1!$B$4:$V$4</c:f>
              <c:numCache>
                <c:formatCode>0.00</c:formatCode>
                <c:ptCount val="21"/>
                <c:pt idx="0">
                  <c:v>1.3673819267780112</c:v>
                </c:pt>
                <c:pt idx="1">
                  <c:v>2.0288530056334619</c:v>
                </c:pt>
                <c:pt idx="2">
                  <c:v>2.183097670403265</c:v>
                </c:pt>
                <c:pt idx="3">
                  <c:v>2.1971023722337208</c:v>
                </c:pt>
                <c:pt idx="4">
                  <c:v>2.2608296531533765</c:v>
                </c:pt>
                <c:pt idx="5">
                  <c:v>2.9309572523335063</c:v>
                </c:pt>
                <c:pt idx="6">
                  <c:v>3.2192445064692383</c:v>
                </c:pt>
                <c:pt idx="7">
                  <c:v>3.7736066793992236</c:v>
                </c:pt>
                <c:pt idx="8">
                  <c:v>3.8364740922577996</c:v>
                </c:pt>
                <c:pt idx="9">
                  <c:v>3.0106994526501087</c:v>
                </c:pt>
                <c:pt idx="10">
                  <c:v>3.9966636172846148</c:v>
                </c:pt>
                <c:pt idx="11">
                  <c:v>4.4396192805118417</c:v>
                </c:pt>
                <c:pt idx="12">
                  <c:v>4.7533901107987431</c:v>
                </c:pt>
                <c:pt idx="13">
                  <c:v>3.555066793699702</c:v>
                </c:pt>
                <c:pt idx="14">
                  <c:v>3.8859176491639662</c:v>
                </c:pt>
                <c:pt idx="15">
                  <c:v>4.0496121313056053</c:v>
                </c:pt>
                <c:pt idx="16">
                  <c:v>3.5468102575853053</c:v>
                </c:pt>
                <c:pt idx="17">
                  <c:v>3.7803058035085737</c:v>
                </c:pt>
                <c:pt idx="18">
                  <c:v>3.7008022782675214</c:v>
                </c:pt>
                <c:pt idx="19">
                  <c:v>3.2296856210273148</c:v>
                </c:pt>
                <c:pt idx="20">
                  <c:v>3.4319180347492231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5A80-45EB-A5BF-D149F8020211}"/>
            </c:ext>
          </c:extLst>
        </c:ser>
        <c:ser>
          <c:idx val="1"/>
          <c:order val="1"/>
          <c:tx>
            <c:strRef>
              <c:f>Graf_1!$A$5</c:f>
              <c:strCache>
                <c:ptCount val="1"/>
                <c:pt idx="0">
                  <c:v>Ostatné</c:v>
                </c:pt>
              </c:strCache>
            </c:strRef>
          </c:tx>
          <c:spPr>
            <a:solidFill>
              <a:srgbClr val="2EAAE1"/>
            </a:solidFill>
            <a:ln>
              <a:solidFill>
                <a:srgbClr val="2EAAE1"/>
              </a:solidFill>
            </a:ln>
            <a:effectLst/>
          </c:spPr>
          <c:invertIfNegative val="0"/>
          <c:cat>
            <c:strRef>
              <c:f>Graf_1!$B$2:$V$2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Graf_1!$B$5:$V$5</c:f>
              <c:numCache>
                <c:formatCode>0.00</c:formatCode>
                <c:ptCount val="21"/>
                <c:pt idx="0">
                  <c:v>14.75846145337905</c:v>
                </c:pt>
                <c:pt idx="1">
                  <c:v>15.316562915955203</c:v>
                </c:pt>
                <c:pt idx="2">
                  <c:v>16.581208878889747</c:v>
                </c:pt>
                <c:pt idx="3">
                  <c:v>17.055882821206815</c:v>
                </c:pt>
                <c:pt idx="4">
                  <c:v>15.161514414727336</c:v>
                </c:pt>
                <c:pt idx="5">
                  <c:v>13.890267672304208</c:v>
                </c:pt>
                <c:pt idx="6">
                  <c:v>13.248338339995744</c:v>
                </c:pt>
                <c:pt idx="7">
                  <c:v>13.429769948473536</c:v>
                </c:pt>
                <c:pt idx="8">
                  <c:v>12.225594135498365</c:v>
                </c:pt>
                <c:pt idx="9">
                  <c:v>12.854195890750063</c:v>
                </c:pt>
                <c:pt idx="10">
                  <c:v>13.900339019533984</c:v>
                </c:pt>
                <c:pt idx="11">
                  <c:v>15.557640213759445</c:v>
                </c:pt>
                <c:pt idx="12">
                  <c:v>16.601207210186868</c:v>
                </c:pt>
                <c:pt idx="13">
                  <c:v>19.127931726500577</c:v>
                </c:pt>
                <c:pt idx="14">
                  <c:v>20.192556216076504</c:v>
                </c:pt>
                <c:pt idx="15">
                  <c:v>19.967568041372662</c:v>
                </c:pt>
                <c:pt idx="16">
                  <c:v>19.209104275266846</c:v>
                </c:pt>
                <c:pt idx="17">
                  <c:v>18.705826035536283</c:v>
                </c:pt>
                <c:pt idx="18">
                  <c:v>18.828885704147794</c:v>
                </c:pt>
                <c:pt idx="19">
                  <c:v>19.223049032993064</c:v>
                </c:pt>
                <c:pt idx="20">
                  <c:v>20.15304199788082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BA-4232-A46E-FE84B4E8B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2480879"/>
        <c:axId val="832467439"/>
      </c:barChart>
      <c:catAx>
        <c:axId val="832480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ptos Display" panose="020B0004020202020204" pitchFamily="34" charset="0"/>
                <a:ea typeface="+mn-ea"/>
                <a:cs typeface="Aptos Serif" panose="020B0502040204020203" pitchFamily="18" charset="0"/>
              </a:defRPr>
            </a:pPr>
            <a:endParaRPr lang="sk-SK"/>
          </a:p>
        </c:txPr>
        <c:crossAx val="832467439"/>
        <c:crosses val="autoZero"/>
        <c:auto val="1"/>
        <c:lblAlgn val="ctr"/>
        <c:lblOffset val="100"/>
        <c:noMultiLvlLbl val="0"/>
      </c:catAx>
      <c:valAx>
        <c:axId val="832467439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ptos Display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832480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276229257663449"/>
          <c:y val="4.8880738520897124E-2"/>
          <c:w val="0.17671238279285767"/>
          <c:h val="0.110428784012729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00785011580876E-2"/>
          <c:y val="3.4447820182871812E-2"/>
          <c:w val="0.92128732798026947"/>
          <c:h val="0.74964769274812959"/>
        </c:manualLayout>
      </c:layout>
      <c:barChart>
        <c:barDir val="col"/>
        <c:grouping val="clustered"/>
        <c:varyColors val="0"/>
        <c:ser>
          <c:idx val="3"/>
          <c:order val="3"/>
          <c:tx>
            <c:v>Saldo (v tis., pravá os)</c:v>
          </c:tx>
          <c:spPr>
            <a:solidFill>
              <a:srgbClr val="A5A5A5"/>
            </a:solidFill>
            <a:ln>
              <a:solidFill>
                <a:srgbClr val="A5A5A5"/>
              </a:solidFill>
            </a:ln>
            <a:effectLst/>
          </c:spPr>
          <c:invertIfNegative val="0"/>
          <c:cat>
            <c:strRef>
              <c:f>Graf_9!$A$3:$A$65</c:f>
              <c:strCache>
                <c:ptCount val="63"/>
                <c:pt idx="0">
                  <c:v>2009Q1</c:v>
                </c:pt>
                <c:pt idx="1">
                  <c:v>2009Q2</c:v>
                </c:pt>
                <c:pt idx="2">
                  <c:v>2009Q3</c:v>
                </c:pt>
                <c:pt idx="3">
                  <c:v>2009Q4</c:v>
                </c:pt>
                <c:pt idx="4">
                  <c:v>2010Q1</c:v>
                </c:pt>
                <c:pt idx="5">
                  <c:v>2010Q2</c:v>
                </c:pt>
                <c:pt idx="6">
                  <c:v>2010Q3</c:v>
                </c:pt>
                <c:pt idx="7">
                  <c:v>2010Q4</c:v>
                </c:pt>
                <c:pt idx="8">
                  <c:v>2011Q1</c:v>
                </c:pt>
                <c:pt idx="9">
                  <c:v>2011Q2</c:v>
                </c:pt>
                <c:pt idx="10">
                  <c:v>2011Q3</c:v>
                </c:pt>
                <c:pt idx="11">
                  <c:v>2011Q4</c:v>
                </c:pt>
                <c:pt idx="12">
                  <c:v>2012Q1</c:v>
                </c:pt>
                <c:pt idx="13">
                  <c:v>2012Q2</c:v>
                </c:pt>
                <c:pt idx="14">
                  <c:v>2012Q3</c:v>
                </c:pt>
                <c:pt idx="15">
                  <c:v>2012Q4</c:v>
                </c:pt>
                <c:pt idx="16">
                  <c:v>2013Q1</c:v>
                </c:pt>
                <c:pt idx="17">
                  <c:v>2013Q2</c:v>
                </c:pt>
                <c:pt idx="18">
                  <c:v>2013Q3</c:v>
                </c:pt>
                <c:pt idx="19">
                  <c:v>2013Q4</c:v>
                </c:pt>
                <c:pt idx="20">
                  <c:v>2014Q1</c:v>
                </c:pt>
                <c:pt idx="21">
                  <c:v>2014Q2</c:v>
                </c:pt>
                <c:pt idx="22">
                  <c:v>2014Q3</c:v>
                </c:pt>
                <c:pt idx="23">
                  <c:v>2014Q4</c:v>
                </c:pt>
                <c:pt idx="24">
                  <c:v>2015Q1</c:v>
                </c:pt>
                <c:pt idx="25">
                  <c:v>2015Q2</c:v>
                </c:pt>
                <c:pt idx="26">
                  <c:v>2015Q3</c:v>
                </c:pt>
                <c:pt idx="27">
                  <c:v>2015Q4</c:v>
                </c:pt>
                <c:pt idx="28">
                  <c:v>2016Q1</c:v>
                </c:pt>
                <c:pt idx="29">
                  <c:v>2016Q2</c:v>
                </c:pt>
                <c:pt idx="30">
                  <c:v>2016Q3</c:v>
                </c:pt>
                <c:pt idx="31">
                  <c:v>2016Q4</c:v>
                </c:pt>
                <c:pt idx="32">
                  <c:v>2017Q1</c:v>
                </c:pt>
                <c:pt idx="33">
                  <c:v>2017Q2</c:v>
                </c:pt>
                <c:pt idx="34">
                  <c:v>2017Q3</c:v>
                </c:pt>
                <c:pt idx="35">
                  <c:v>2017Q4</c:v>
                </c:pt>
                <c:pt idx="36">
                  <c:v>2018Q1</c:v>
                </c:pt>
                <c:pt idx="37">
                  <c:v>2018Q2</c:v>
                </c:pt>
                <c:pt idx="38">
                  <c:v>2018Q3</c:v>
                </c:pt>
                <c:pt idx="39">
                  <c:v>2018Q4</c:v>
                </c:pt>
                <c:pt idx="40">
                  <c:v>2019Q1</c:v>
                </c:pt>
                <c:pt idx="41">
                  <c:v>2019Q2</c:v>
                </c:pt>
                <c:pt idx="42">
                  <c:v>2019Q3</c:v>
                </c:pt>
                <c:pt idx="43">
                  <c:v>2019Q4</c:v>
                </c:pt>
                <c:pt idx="44">
                  <c:v>2020Q1</c:v>
                </c:pt>
                <c:pt idx="45">
                  <c:v>2020Q2</c:v>
                </c:pt>
                <c:pt idx="46">
                  <c:v>2020Q3</c:v>
                </c:pt>
                <c:pt idx="47">
                  <c:v>2020Q4</c:v>
                </c:pt>
                <c:pt idx="48">
                  <c:v>2021Q1</c:v>
                </c:pt>
                <c:pt idx="49">
                  <c:v>2021Q2</c:v>
                </c:pt>
                <c:pt idx="50">
                  <c:v>2021Q3</c:v>
                </c:pt>
                <c:pt idx="51">
                  <c:v>2021Q4</c:v>
                </c:pt>
                <c:pt idx="52">
                  <c:v>2022Q2</c:v>
                </c:pt>
                <c:pt idx="53">
                  <c:v>2022Q3</c:v>
                </c:pt>
                <c:pt idx="54">
                  <c:v>2022Q4</c:v>
                </c:pt>
                <c:pt idx="55">
                  <c:v>2023Q1</c:v>
                </c:pt>
                <c:pt idx="56">
                  <c:v>2023Q2</c:v>
                </c:pt>
                <c:pt idx="57">
                  <c:v>2023Q3</c:v>
                </c:pt>
                <c:pt idx="58">
                  <c:v>2023Q4</c:v>
                </c:pt>
                <c:pt idx="59">
                  <c:v>2024Q1</c:v>
                </c:pt>
                <c:pt idx="60">
                  <c:v>2024Q2</c:v>
                </c:pt>
                <c:pt idx="61">
                  <c:v>2024Q3</c:v>
                </c:pt>
                <c:pt idx="62">
                  <c:v>2024Q4</c:v>
                </c:pt>
              </c:strCache>
            </c:strRef>
          </c:cat>
          <c:val>
            <c:numRef>
              <c:f>Graf_9!$E$3:$E$65</c:f>
              <c:numCache>
                <c:formatCode>0.00</c:formatCode>
                <c:ptCount val="63"/>
                <c:pt idx="0">
                  <c:v>-3.5733333333333333</c:v>
                </c:pt>
                <c:pt idx="1">
                  <c:v>-4.4686666666666657</c:v>
                </c:pt>
                <c:pt idx="2">
                  <c:v>-3.7993333333333332</c:v>
                </c:pt>
                <c:pt idx="3">
                  <c:v>-3.2423333333333337</c:v>
                </c:pt>
                <c:pt idx="4">
                  <c:v>-2.9443333333333337</c:v>
                </c:pt>
                <c:pt idx="5">
                  <c:v>-1.6779999999999999</c:v>
                </c:pt>
                <c:pt idx="6">
                  <c:v>-0.89433333333333298</c:v>
                </c:pt>
                <c:pt idx="7">
                  <c:v>-0.20133333333333336</c:v>
                </c:pt>
                <c:pt idx="8">
                  <c:v>1.0819999999999999</c:v>
                </c:pt>
                <c:pt idx="9">
                  <c:v>1.1830000000000007</c:v>
                </c:pt>
                <c:pt idx="10">
                  <c:v>1.3529999999999998</c:v>
                </c:pt>
                <c:pt idx="11">
                  <c:v>1.0979999999999999</c:v>
                </c:pt>
                <c:pt idx="12">
                  <c:v>0.69466666666666654</c:v>
                </c:pt>
                <c:pt idx="13">
                  <c:v>-0.25833333333333375</c:v>
                </c:pt>
                <c:pt idx="14">
                  <c:v>-0.76266666666666616</c:v>
                </c:pt>
                <c:pt idx="15">
                  <c:v>-1.2376666666666658</c:v>
                </c:pt>
                <c:pt idx="16">
                  <c:v>-0.73799999999999955</c:v>
                </c:pt>
                <c:pt idx="17">
                  <c:v>0.47066666666666634</c:v>
                </c:pt>
                <c:pt idx="18">
                  <c:v>0.97433333333333305</c:v>
                </c:pt>
                <c:pt idx="19">
                  <c:v>1.6059999999999999</c:v>
                </c:pt>
                <c:pt idx="20">
                  <c:v>1.5860000000000003</c:v>
                </c:pt>
                <c:pt idx="21">
                  <c:v>1.6533333333333342</c:v>
                </c:pt>
                <c:pt idx="22">
                  <c:v>2.0136666666666665</c:v>
                </c:pt>
                <c:pt idx="23">
                  <c:v>2.1786666666666656</c:v>
                </c:pt>
                <c:pt idx="24">
                  <c:v>2.4719999999999995</c:v>
                </c:pt>
                <c:pt idx="25">
                  <c:v>3.8146666666666658</c:v>
                </c:pt>
                <c:pt idx="26">
                  <c:v>3.9203333333333337</c:v>
                </c:pt>
                <c:pt idx="27">
                  <c:v>3.4706666666666655</c:v>
                </c:pt>
                <c:pt idx="28">
                  <c:v>3.8933333333333326</c:v>
                </c:pt>
                <c:pt idx="29">
                  <c:v>2.7930000000000001</c:v>
                </c:pt>
                <c:pt idx="30">
                  <c:v>2.4139999999999988</c:v>
                </c:pt>
                <c:pt idx="31">
                  <c:v>2.6423333333333341</c:v>
                </c:pt>
                <c:pt idx="32">
                  <c:v>2.4113333333333324</c:v>
                </c:pt>
                <c:pt idx="33">
                  <c:v>3.8853333333333326</c:v>
                </c:pt>
                <c:pt idx="34">
                  <c:v>5.8583333333333334</c:v>
                </c:pt>
                <c:pt idx="35">
                  <c:v>6.032333333333332</c:v>
                </c:pt>
                <c:pt idx="36">
                  <c:v>5.6886666666666672</c:v>
                </c:pt>
                <c:pt idx="37">
                  <c:v>4.5496666666666679</c:v>
                </c:pt>
                <c:pt idx="38">
                  <c:v>2.4623333333333335</c:v>
                </c:pt>
                <c:pt idx="39">
                  <c:v>2.1403333333333343</c:v>
                </c:pt>
                <c:pt idx="40">
                  <c:v>0.96133333333333404</c:v>
                </c:pt>
                <c:pt idx="41">
                  <c:v>0.35966666666666924</c:v>
                </c:pt>
                <c:pt idx="42">
                  <c:v>0.45766666666666644</c:v>
                </c:pt>
                <c:pt idx="43">
                  <c:v>0.11733333333333285</c:v>
                </c:pt>
                <c:pt idx="44">
                  <c:v>0.28233333333333377</c:v>
                </c:pt>
                <c:pt idx="45">
                  <c:v>-3.4399999999999995</c:v>
                </c:pt>
                <c:pt idx="46">
                  <c:v>-2.1590000000000007</c:v>
                </c:pt>
                <c:pt idx="47">
                  <c:v>-1.081666666666667</c:v>
                </c:pt>
                <c:pt idx="48">
                  <c:v>-1.9209999999999994</c:v>
                </c:pt>
                <c:pt idx="49">
                  <c:v>1.4359999999999999</c:v>
                </c:pt>
                <c:pt idx="50">
                  <c:v>-7.5333333333334807E-2</c:v>
                </c:pt>
                <c:pt idx="51">
                  <c:v>-0.51666666666666572</c:v>
                </c:pt>
                <c:pt idx="52">
                  <c:v>1.4913333333333334</c:v>
                </c:pt>
                <c:pt idx="53">
                  <c:v>1.8386666666666667</c:v>
                </c:pt>
                <c:pt idx="54">
                  <c:v>1.8159999999999989</c:v>
                </c:pt>
                <c:pt idx="55">
                  <c:v>1.1559999999999988</c:v>
                </c:pt>
                <c:pt idx="56">
                  <c:v>0.1120000000000001</c:v>
                </c:pt>
                <c:pt idx="57">
                  <c:v>3.5333333333333883E-2</c:v>
                </c:pt>
                <c:pt idx="58">
                  <c:v>1.9999999999999574E-2</c:v>
                </c:pt>
                <c:pt idx="59">
                  <c:v>0.82666666666666622</c:v>
                </c:pt>
                <c:pt idx="60">
                  <c:v>1.3713333333333324</c:v>
                </c:pt>
                <c:pt idx="61">
                  <c:v>2.1560000000000006</c:v>
                </c:pt>
                <c:pt idx="62">
                  <c:v>2.5449999999999999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5C-46E4-B740-BD9BE9CEC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8567072"/>
        <c:axId val="15485665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Graf_9!$B$2</c15:sqref>
                        </c15:formulaRef>
                      </c:ext>
                    </c:extLst>
                    <c:strCache>
                      <c:ptCount val="1"/>
                      <c:pt idx="0">
                        <c:v>Odchádzajúci (tis)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solidFill>
                      <a:srgbClr val="2EAAE1"/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Graf_9!$A$3:$A$65</c15:sqref>
                        </c15:formulaRef>
                      </c:ext>
                    </c:extLst>
                    <c:strCache>
                      <c:ptCount val="63"/>
                      <c:pt idx="0">
                        <c:v>2009Q1</c:v>
                      </c:pt>
                      <c:pt idx="1">
                        <c:v>2009Q2</c:v>
                      </c:pt>
                      <c:pt idx="2">
                        <c:v>2009Q3</c:v>
                      </c:pt>
                      <c:pt idx="3">
                        <c:v>2009Q4</c:v>
                      </c:pt>
                      <c:pt idx="4">
                        <c:v>2010Q1</c:v>
                      </c:pt>
                      <c:pt idx="5">
                        <c:v>2010Q2</c:v>
                      </c:pt>
                      <c:pt idx="6">
                        <c:v>2010Q3</c:v>
                      </c:pt>
                      <c:pt idx="7">
                        <c:v>2010Q4</c:v>
                      </c:pt>
                      <c:pt idx="8">
                        <c:v>2011Q1</c:v>
                      </c:pt>
                      <c:pt idx="9">
                        <c:v>2011Q2</c:v>
                      </c:pt>
                      <c:pt idx="10">
                        <c:v>2011Q3</c:v>
                      </c:pt>
                      <c:pt idx="11">
                        <c:v>2011Q4</c:v>
                      </c:pt>
                      <c:pt idx="12">
                        <c:v>2012Q1</c:v>
                      </c:pt>
                      <c:pt idx="13">
                        <c:v>2012Q2</c:v>
                      </c:pt>
                      <c:pt idx="14">
                        <c:v>2012Q3</c:v>
                      </c:pt>
                      <c:pt idx="15">
                        <c:v>2012Q4</c:v>
                      </c:pt>
                      <c:pt idx="16">
                        <c:v>2013Q1</c:v>
                      </c:pt>
                      <c:pt idx="17">
                        <c:v>2013Q2</c:v>
                      </c:pt>
                      <c:pt idx="18">
                        <c:v>2013Q3</c:v>
                      </c:pt>
                      <c:pt idx="19">
                        <c:v>2013Q4</c:v>
                      </c:pt>
                      <c:pt idx="20">
                        <c:v>2014Q1</c:v>
                      </c:pt>
                      <c:pt idx="21">
                        <c:v>2014Q2</c:v>
                      </c:pt>
                      <c:pt idx="22">
                        <c:v>2014Q3</c:v>
                      </c:pt>
                      <c:pt idx="23">
                        <c:v>2014Q4</c:v>
                      </c:pt>
                      <c:pt idx="24">
                        <c:v>2015Q1</c:v>
                      </c:pt>
                      <c:pt idx="25">
                        <c:v>2015Q2</c:v>
                      </c:pt>
                      <c:pt idx="26">
                        <c:v>2015Q3</c:v>
                      </c:pt>
                      <c:pt idx="27">
                        <c:v>2015Q4</c:v>
                      </c:pt>
                      <c:pt idx="28">
                        <c:v>2016Q1</c:v>
                      </c:pt>
                      <c:pt idx="29">
                        <c:v>2016Q2</c:v>
                      </c:pt>
                      <c:pt idx="30">
                        <c:v>2016Q3</c:v>
                      </c:pt>
                      <c:pt idx="31">
                        <c:v>2016Q4</c:v>
                      </c:pt>
                      <c:pt idx="32">
                        <c:v>2017Q1</c:v>
                      </c:pt>
                      <c:pt idx="33">
                        <c:v>2017Q2</c:v>
                      </c:pt>
                      <c:pt idx="34">
                        <c:v>2017Q3</c:v>
                      </c:pt>
                      <c:pt idx="35">
                        <c:v>2017Q4</c:v>
                      </c:pt>
                      <c:pt idx="36">
                        <c:v>2018Q1</c:v>
                      </c:pt>
                      <c:pt idx="37">
                        <c:v>2018Q2</c:v>
                      </c:pt>
                      <c:pt idx="38">
                        <c:v>2018Q3</c:v>
                      </c:pt>
                      <c:pt idx="39">
                        <c:v>2018Q4</c:v>
                      </c:pt>
                      <c:pt idx="40">
                        <c:v>2019Q1</c:v>
                      </c:pt>
                      <c:pt idx="41">
                        <c:v>2019Q2</c:v>
                      </c:pt>
                      <c:pt idx="42">
                        <c:v>2019Q3</c:v>
                      </c:pt>
                      <c:pt idx="43">
                        <c:v>2019Q4</c:v>
                      </c:pt>
                      <c:pt idx="44">
                        <c:v>2020Q1</c:v>
                      </c:pt>
                      <c:pt idx="45">
                        <c:v>2020Q2</c:v>
                      </c:pt>
                      <c:pt idx="46">
                        <c:v>2020Q3</c:v>
                      </c:pt>
                      <c:pt idx="47">
                        <c:v>2020Q4</c:v>
                      </c:pt>
                      <c:pt idx="48">
                        <c:v>2021Q1</c:v>
                      </c:pt>
                      <c:pt idx="49">
                        <c:v>2021Q2</c:v>
                      </c:pt>
                      <c:pt idx="50">
                        <c:v>2021Q3</c:v>
                      </c:pt>
                      <c:pt idx="51">
                        <c:v>2021Q4</c:v>
                      </c:pt>
                      <c:pt idx="52">
                        <c:v>2022Q2</c:v>
                      </c:pt>
                      <c:pt idx="53">
                        <c:v>2022Q3</c:v>
                      </c:pt>
                      <c:pt idx="54">
                        <c:v>2022Q4</c:v>
                      </c:pt>
                      <c:pt idx="55">
                        <c:v>2023Q1</c:v>
                      </c:pt>
                      <c:pt idx="56">
                        <c:v>2023Q2</c:v>
                      </c:pt>
                      <c:pt idx="57">
                        <c:v>2023Q3</c:v>
                      </c:pt>
                      <c:pt idx="58">
                        <c:v>2023Q4</c:v>
                      </c:pt>
                      <c:pt idx="59">
                        <c:v>2024Q1</c:v>
                      </c:pt>
                      <c:pt idx="60">
                        <c:v>2024Q2</c:v>
                      </c:pt>
                      <c:pt idx="61">
                        <c:v>2024Q3</c:v>
                      </c:pt>
                      <c:pt idx="62">
                        <c:v>2024Q4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Graf_9!$B$3:$B$65</c15:sqref>
                        </c15:formulaRef>
                      </c:ext>
                    </c:extLst>
                    <c:numCache>
                      <c:formatCode>0.00</c:formatCode>
                      <c:ptCount val="63"/>
                      <c:pt idx="0">
                        <c:v>7.9716666666666667</c:v>
                      </c:pt>
                      <c:pt idx="1">
                        <c:v>8.3279999999999994</c:v>
                      </c:pt>
                      <c:pt idx="2">
                        <c:v>8.0890000000000004</c:v>
                      </c:pt>
                      <c:pt idx="3">
                        <c:v>7.3526666666666669</c:v>
                      </c:pt>
                      <c:pt idx="4">
                        <c:v>6.6950000000000003</c:v>
                      </c:pt>
                      <c:pt idx="5">
                        <c:v>5.8753333333333329</c:v>
                      </c:pt>
                      <c:pt idx="6">
                        <c:v>5.4523333333333328</c:v>
                      </c:pt>
                      <c:pt idx="7">
                        <c:v>5.0536666666666665</c:v>
                      </c:pt>
                      <c:pt idx="8">
                        <c:v>4.5916666666666668</c:v>
                      </c:pt>
                      <c:pt idx="9">
                        <c:v>4.8323333333333327</c:v>
                      </c:pt>
                      <c:pt idx="10">
                        <c:v>4.9119999999999999</c:v>
                      </c:pt>
                      <c:pt idx="11">
                        <c:v>5.0350000000000001</c:v>
                      </c:pt>
                      <c:pt idx="12">
                        <c:v>4.8890000000000002</c:v>
                      </c:pt>
                      <c:pt idx="13">
                        <c:v>5.3103333333333333</c:v>
                      </c:pt>
                      <c:pt idx="14">
                        <c:v>5.7573333333333334</c:v>
                      </c:pt>
                      <c:pt idx="15">
                        <c:v>5.8803333333333327</c:v>
                      </c:pt>
                      <c:pt idx="16">
                        <c:v>5.3453333333333326</c:v>
                      </c:pt>
                      <c:pt idx="17">
                        <c:v>4.7253333333333334</c:v>
                      </c:pt>
                      <c:pt idx="18">
                        <c:v>4.5869999999999997</c:v>
                      </c:pt>
                      <c:pt idx="19">
                        <c:v>4.1980000000000004</c:v>
                      </c:pt>
                      <c:pt idx="20">
                        <c:v>3.8806666666666665</c:v>
                      </c:pt>
                      <c:pt idx="21">
                        <c:v>4.216333333333333</c:v>
                      </c:pt>
                      <c:pt idx="22">
                        <c:v>4.2166666666666668</c:v>
                      </c:pt>
                      <c:pt idx="23">
                        <c:v>4.174666666666667</c:v>
                      </c:pt>
                      <c:pt idx="24">
                        <c:v>4.0350000000000001</c:v>
                      </c:pt>
                      <c:pt idx="25">
                        <c:v>4.3810000000000002</c:v>
                      </c:pt>
                      <c:pt idx="26">
                        <c:v>4.8643333333333327</c:v>
                      </c:pt>
                      <c:pt idx="27">
                        <c:v>5.0460000000000003</c:v>
                      </c:pt>
                      <c:pt idx="28">
                        <c:v>4.9913333333333334</c:v>
                      </c:pt>
                      <c:pt idx="29">
                        <c:v>6.194</c:v>
                      </c:pt>
                      <c:pt idx="30">
                        <c:v>6.7046666666666672</c:v>
                      </c:pt>
                      <c:pt idx="31">
                        <c:v>6.3916666666666666</c:v>
                      </c:pt>
                      <c:pt idx="32">
                        <c:v>6.5836666666666668</c:v>
                      </c:pt>
                      <c:pt idx="33">
                        <c:v>6.5763333333333334</c:v>
                      </c:pt>
                      <c:pt idx="34">
                        <c:v>6.5226666666666668</c:v>
                      </c:pt>
                      <c:pt idx="35">
                        <c:v>6.5426666666666673</c:v>
                      </c:pt>
                      <c:pt idx="36">
                        <c:v>6.6636666666666668</c:v>
                      </c:pt>
                      <c:pt idx="37">
                        <c:v>7.7536666666666667</c:v>
                      </c:pt>
                      <c:pt idx="38">
                        <c:v>8.9693333333333332</c:v>
                      </c:pt>
                      <c:pt idx="39">
                        <c:v>8.9086666666666652</c:v>
                      </c:pt>
                      <c:pt idx="40">
                        <c:v>8.9610000000000003</c:v>
                      </c:pt>
                      <c:pt idx="41">
                        <c:v>9.6616666666666653</c:v>
                      </c:pt>
                      <c:pt idx="42">
                        <c:v>9.8119999999999994</c:v>
                      </c:pt>
                      <c:pt idx="43">
                        <c:v>9.8303333333333338</c:v>
                      </c:pt>
                      <c:pt idx="44">
                        <c:v>9.2136666666666667</c:v>
                      </c:pt>
                      <c:pt idx="45">
                        <c:v>11.334</c:v>
                      </c:pt>
                      <c:pt idx="46">
                        <c:v>10.468</c:v>
                      </c:pt>
                      <c:pt idx="47">
                        <c:v>9.7560000000000002</c:v>
                      </c:pt>
                      <c:pt idx="48">
                        <c:v>9.6329999999999991</c:v>
                      </c:pt>
                      <c:pt idx="49">
                        <c:v>8.1763333333333339</c:v>
                      </c:pt>
                      <c:pt idx="50">
                        <c:v>9.070333333333334</c:v>
                      </c:pt>
                      <c:pt idx="51">
                        <c:v>9.2210000000000001</c:v>
                      </c:pt>
                      <c:pt idx="52">
                        <c:v>8.0443333333333324</c:v>
                      </c:pt>
                      <c:pt idx="53">
                        <c:v>8.0353333333333339</c:v>
                      </c:pt>
                      <c:pt idx="54">
                        <c:v>8.1750000000000007</c:v>
                      </c:pt>
                      <c:pt idx="55">
                        <c:v>8.4696666666666669</c:v>
                      </c:pt>
                      <c:pt idx="56">
                        <c:v>8.8586666666666662</c:v>
                      </c:pt>
                      <c:pt idx="57">
                        <c:v>9.0286666666666662</c:v>
                      </c:pt>
                      <c:pt idx="58">
                        <c:v>9.3719999999999999</c:v>
                      </c:pt>
                      <c:pt idx="59">
                        <c:v>8.8089999999999993</c:v>
                      </c:pt>
                      <c:pt idx="60">
                        <c:v>8.3183333333333334</c:v>
                      </c:pt>
                      <c:pt idx="61">
                        <c:v>8.2639999999999993</c:v>
                      </c:pt>
                      <c:pt idx="62">
                        <c:v>8.4386666666666663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E5C-46E4-B740-BD9BE9CECDC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Graf_9!$C$2</c15:sqref>
                        </c15:formulaRef>
                      </c:ext>
                    </c:extLst>
                    <c:strCache>
                      <c:ptCount val="1"/>
                      <c:pt idx="0">
                        <c:v>Prichádzajúci (tis)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Graf_9!$A$3:$A$65</c15:sqref>
                        </c15:formulaRef>
                      </c:ext>
                    </c:extLst>
                    <c:strCache>
                      <c:ptCount val="63"/>
                      <c:pt idx="0">
                        <c:v>2009Q1</c:v>
                      </c:pt>
                      <c:pt idx="1">
                        <c:v>2009Q2</c:v>
                      </c:pt>
                      <c:pt idx="2">
                        <c:v>2009Q3</c:v>
                      </c:pt>
                      <c:pt idx="3">
                        <c:v>2009Q4</c:v>
                      </c:pt>
                      <c:pt idx="4">
                        <c:v>2010Q1</c:v>
                      </c:pt>
                      <c:pt idx="5">
                        <c:v>2010Q2</c:v>
                      </c:pt>
                      <c:pt idx="6">
                        <c:v>2010Q3</c:v>
                      </c:pt>
                      <c:pt idx="7">
                        <c:v>2010Q4</c:v>
                      </c:pt>
                      <c:pt idx="8">
                        <c:v>2011Q1</c:v>
                      </c:pt>
                      <c:pt idx="9">
                        <c:v>2011Q2</c:v>
                      </c:pt>
                      <c:pt idx="10">
                        <c:v>2011Q3</c:v>
                      </c:pt>
                      <c:pt idx="11">
                        <c:v>2011Q4</c:v>
                      </c:pt>
                      <c:pt idx="12">
                        <c:v>2012Q1</c:v>
                      </c:pt>
                      <c:pt idx="13">
                        <c:v>2012Q2</c:v>
                      </c:pt>
                      <c:pt idx="14">
                        <c:v>2012Q3</c:v>
                      </c:pt>
                      <c:pt idx="15">
                        <c:v>2012Q4</c:v>
                      </c:pt>
                      <c:pt idx="16">
                        <c:v>2013Q1</c:v>
                      </c:pt>
                      <c:pt idx="17">
                        <c:v>2013Q2</c:v>
                      </c:pt>
                      <c:pt idx="18">
                        <c:v>2013Q3</c:v>
                      </c:pt>
                      <c:pt idx="19">
                        <c:v>2013Q4</c:v>
                      </c:pt>
                      <c:pt idx="20">
                        <c:v>2014Q1</c:v>
                      </c:pt>
                      <c:pt idx="21">
                        <c:v>2014Q2</c:v>
                      </c:pt>
                      <c:pt idx="22">
                        <c:v>2014Q3</c:v>
                      </c:pt>
                      <c:pt idx="23">
                        <c:v>2014Q4</c:v>
                      </c:pt>
                      <c:pt idx="24">
                        <c:v>2015Q1</c:v>
                      </c:pt>
                      <c:pt idx="25">
                        <c:v>2015Q2</c:v>
                      </c:pt>
                      <c:pt idx="26">
                        <c:v>2015Q3</c:v>
                      </c:pt>
                      <c:pt idx="27">
                        <c:v>2015Q4</c:v>
                      </c:pt>
                      <c:pt idx="28">
                        <c:v>2016Q1</c:v>
                      </c:pt>
                      <c:pt idx="29">
                        <c:v>2016Q2</c:v>
                      </c:pt>
                      <c:pt idx="30">
                        <c:v>2016Q3</c:v>
                      </c:pt>
                      <c:pt idx="31">
                        <c:v>2016Q4</c:v>
                      </c:pt>
                      <c:pt idx="32">
                        <c:v>2017Q1</c:v>
                      </c:pt>
                      <c:pt idx="33">
                        <c:v>2017Q2</c:v>
                      </c:pt>
                      <c:pt idx="34">
                        <c:v>2017Q3</c:v>
                      </c:pt>
                      <c:pt idx="35">
                        <c:v>2017Q4</c:v>
                      </c:pt>
                      <c:pt idx="36">
                        <c:v>2018Q1</c:v>
                      </c:pt>
                      <c:pt idx="37">
                        <c:v>2018Q2</c:v>
                      </c:pt>
                      <c:pt idx="38">
                        <c:v>2018Q3</c:v>
                      </c:pt>
                      <c:pt idx="39">
                        <c:v>2018Q4</c:v>
                      </c:pt>
                      <c:pt idx="40">
                        <c:v>2019Q1</c:v>
                      </c:pt>
                      <c:pt idx="41">
                        <c:v>2019Q2</c:v>
                      </c:pt>
                      <c:pt idx="42">
                        <c:v>2019Q3</c:v>
                      </c:pt>
                      <c:pt idx="43">
                        <c:v>2019Q4</c:v>
                      </c:pt>
                      <c:pt idx="44">
                        <c:v>2020Q1</c:v>
                      </c:pt>
                      <c:pt idx="45">
                        <c:v>2020Q2</c:v>
                      </c:pt>
                      <c:pt idx="46">
                        <c:v>2020Q3</c:v>
                      </c:pt>
                      <c:pt idx="47">
                        <c:v>2020Q4</c:v>
                      </c:pt>
                      <c:pt idx="48">
                        <c:v>2021Q1</c:v>
                      </c:pt>
                      <c:pt idx="49">
                        <c:v>2021Q2</c:v>
                      </c:pt>
                      <c:pt idx="50">
                        <c:v>2021Q3</c:v>
                      </c:pt>
                      <c:pt idx="51">
                        <c:v>2021Q4</c:v>
                      </c:pt>
                      <c:pt idx="52">
                        <c:v>2022Q2</c:v>
                      </c:pt>
                      <c:pt idx="53">
                        <c:v>2022Q3</c:v>
                      </c:pt>
                      <c:pt idx="54">
                        <c:v>2022Q4</c:v>
                      </c:pt>
                      <c:pt idx="55">
                        <c:v>2023Q1</c:v>
                      </c:pt>
                      <c:pt idx="56">
                        <c:v>2023Q2</c:v>
                      </c:pt>
                      <c:pt idx="57">
                        <c:v>2023Q3</c:v>
                      </c:pt>
                      <c:pt idx="58">
                        <c:v>2023Q4</c:v>
                      </c:pt>
                      <c:pt idx="59">
                        <c:v>2024Q1</c:v>
                      </c:pt>
                      <c:pt idx="60">
                        <c:v>2024Q2</c:v>
                      </c:pt>
                      <c:pt idx="61">
                        <c:v>2024Q3</c:v>
                      </c:pt>
                      <c:pt idx="62">
                        <c:v>2024Q4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Graf_9!$C$3:$C$65</c15:sqref>
                        </c15:formulaRef>
                      </c:ext>
                    </c:extLst>
                    <c:numCache>
                      <c:formatCode>0.00</c:formatCode>
                      <c:ptCount val="63"/>
                      <c:pt idx="0">
                        <c:v>4.3983333333333334</c:v>
                      </c:pt>
                      <c:pt idx="1">
                        <c:v>3.8593333333333333</c:v>
                      </c:pt>
                      <c:pt idx="2">
                        <c:v>4.2896666666666672</c:v>
                      </c:pt>
                      <c:pt idx="3">
                        <c:v>4.1103333333333332</c:v>
                      </c:pt>
                      <c:pt idx="4">
                        <c:v>3.7506666666666666</c:v>
                      </c:pt>
                      <c:pt idx="5">
                        <c:v>4.1973333333333329</c:v>
                      </c:pt>
                      <c:pt idx="6">
                        <c:v>4.5579999999999998</c:v>
                      </c:pt>
                      <c:pt idx="7">
                        <c:v>4.8523333333333332</c:v>
                      </c:pt>
                      <c:pt idx="8">
                        <c:v>5.6736666666666666</c:v>
                      </c:pt>
                      <c:pt idx="9">
                        <c:v>6.0153333333333334</c:v>
                      </c:pt>
                      <c:pt idx="10">
                        <c:v>6.2649999999999997</c:v>
                      </c:pt>
                      <c:pt idx="11">
                        <c:v>6.133</c:v>
                      </c:pt>
                      <c:pt idx="12">
                        <c:v>5.5836666666666668</c:v>
                      </c:pt>
                      <c:pt idx="13">
                        <c:v>5.0519999999999996</c:v>
                      </c:pt>
                      <c:pt idx="14">
                        <c:v>4.9946666666666673</c:v>
                      </c:pt>
                      <c:pt idx="15">
                        <c:v>4.6426666666666669</c:v>
                      </c:pt>
                      <c:pt idx="16">
                        <c:v>4.6073333333333331</c:v>
                      </c:pt>
                      <c:pt idx="17">
                        <c:v>5.1959999999999997</c:v>
                      </c:pt>
                      <c:pt idx="18">
                        <c:v>5.5613333333333328</c:v>
                      </c:pt>
                      <c:pt idx="19">
                        <c:v>5.8040000000000003</c:v>
                      </c:pt>
                      <c:pt idx="20">
                        <c:v>5.4666666666666668</c:v>
                      </c:pt>
                      <c:pt idx="21">
                        <c:v>5.8696666666666673</c:v>
                      </c:pt>
                      <c:pt idx="22">
                        <c:v>6.2303333333333333</c:v>
                      </c:pt>
                      <c:pt idx="23">
                        <c:v>6.3533333333333326</c:v>
                      </c:pt>
                      <c:pt idx="24">
                        <c:v>6.5069999999999997</c:v>
                      </c:pt>
                      <c:pt idx="25">
                        <c:v>8.195666666666666</c:v>
                      </c:pt>
                      <c:pt idx="26">
                        <c:v>8.7846666666666664</c:v>
                      </c:pt>
                      <c:pt idx="27">
                        <c:v>8.5166666666666657</c:v>
                      </c:pt>
                      <c:pt idx="28">
                        <c:v>8.884666666666666</c:v>
                      </c:pt>
                      <c:pt idx="29">
                        <c:v>8.9870000000000001</c:v>
                      </c:pt>
                      <c:pt idx="30">
                        <c:v>9.118666666666666</c:v>
                      </c:pt>
                      <c:pt idx="31">
                        <c:v>9.0340000000000007</c:v>
                      </c:pt>
                      <c:pt idx="32">
                        <c:v>8.9949999999999992</c:v>
                      </c:pt>
                      <c:pt idx="33">
                        <c:v>10.461666666666666</c:v>
                      </c:pt>
                      <c:pt idx="34">
                        <c:v>12.381</c:v>
                      </c:pt>
                      <c:pt idx="35">
                        <c:v>12.574999999999999</c:v>
                      </c:pt>
                      <c:pt idx="36">
                        <c:v>12.352333333333334</c:v>
                      </c:pt>
                      <c:pt idx="37">
                        <c:v>12.303333333333335</c:v>
                      </c:pt>
                      <c:pt idx="38">
                        <c:v>11.431666666666667</c:v>
                      </c:pt>
                      <c:pt idx="39">
                        <c:v>11.048999999999999</c:v>
                      </c:pt>
                      <c:pt idx="40">
                        <c:v>9.9223333333333343</c:v>
                      </c:pt>
                      <c:pt idx="41">
                        <c:v>10.021333333333335</c:v>
                      </c:pt>
                      <c:pt idx="42">
                        <c:v>10.269666666666666</c:v>
                      </c:pt>
                      <c:pt idx="43">
                        <c:v>9.9476666666666667</c:v>
                      </c:pt>
                      <c:pt idx="44">
                        <c:v>9.4960000000000004</c:v>
                      </c:pt>
                      <c:pt idx="45">
                        <c:v>7.8940000000000001</c:v>
                      </c:pt>
                      <c:pt idx="46">
                        <c:v>8.3089999999999993</c:v>
                      </c:pt>
                      <c:pt idx="47">
                        <c:v>8.6743333333333332</c:v>
                      </c:pt>
                      <c:pt idx="48">
                        <c:v>7.7119999999999997</c:v>
                      </c:pt>
                      <c:pt idx="49">
                        <c:v>9.6123333333333338</c:v>
                      </c:pt>
                      <c:pt idx="50">
                        <c:v>8.9949999999999992</c:v>
                      </c:pt>
                      <c:pt idx="51">
                        <c:v>8.7043333333333344</c:v>
                      </c:pt>
                      <c:pt idx="52">
                        <c:v>9.5356666666666658</c:v>
                      </c:pt>
                      <c:pt idx="53">
                        <c:v>9.8740000000000006</c:v>
                      </c:pt>
                      <c:pt idx="54">
                        <c:v>9.9909999999999997</c:v>
                      </c:pt>
                      <c:pt idx="55">
                        <c:v>9.6256666666666657</c:v>
                      </c:pt>
                      <c:pt idx="56">
                        <c:v>8.9706666666666663</c:v>
                      </c:pt>
                      <c:pt idx="57">
                        <c:v>9.0640000000000001</c:v>
                      </c:pt>
                      <c:pt idx="58">
                        <c:v>9.3919999999999995</c:v>
                      </c:pt>
                      <c:pt idx="59">
                        <c:v>9.6356666666666655</c:v>
                      </c:pt>
                      <c:pt idx="60">
                        <c:v>9.6896666666666658</c:v>
                      </c:pt>
                      <c:pt idx="61">
                        <c:v>10.42</c:v>
                      </c:pt>
                      <c:pt idx="62">
                        <c:v>10.983666666666666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E5C-46E4-B740-BD9BE9CECDC6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v>Vystupujúci</c:v>
          </c:tx>
          <c:spPr>
            <a:ln w="28575" cap="rnd">
              <a:solidFill>
                <a:srgbClr val="2EAAE1"/>
              </a:solidFill>
              <a:round/>
            </a:ln>
            <a:effectLst/>
          </c:spPr>
          <c:marker>
            <c:symbol val="none"/>
          </c:marker>
          <c:cat>
            <c:strRef>
              <c:f>Graf_9!$A$3:$A$65</c:f>
              <c:strCache>
                <c:ptCount val="63"/>
                <c:pt idx="0">
                  <c:v>2009Q1</c:v>
                </c:pt>
                <c:pt idx="1">
                  <c:v>2009Q2</c:v>
                </c:pt>
                <c:pt idx="2">
                  <c:v>2009Q3</c:v>
                </c:pt>
                <c:pt idx="3">
                  <c:v>2009Q4</c:v>
                </c:pt>
                <c:pt idx="4">
                  <c:v>2010Q1</c:v>
                </c:pt>
                <c:pt idx="5">
                  <c:v>2010Q2</c:v>
                </c:pt>
                <c:pt idx="6">
                  <c:v>2010Q3</c:v>
                </c:pt>
                <c:pt idx="7">
                  <c:v>2010Q4</c:v>
                </c:pt>
                <c:pt idx="8">
                  <c:v>2011Q1</c:v>
                </c:pt>
                <c:pt idx="9">
                  <c:v>2011Q2</c:v>
                </c:pt>
                <c:pt idx="10">
                  <c:v>2011Q3</c:v>
                </c:pt>
                <c:pt idx="11">
                  <c:v>2011Q4</c:v>
                </c:pt>
                <c:pt idx="12">
                  <c:v>2012Q1</c:v>
                </c:pt>
                <c:pt idx="13">
                  <c:v>2012Q2</c:v>
                </c:pt>
                <c:pt idx="14">
                  <c:v>2012Q3</c:v>
                </c:pt>
                <c:pt idx="15">
                  <c:v>2012Q4</c:v>
                </c:pt>
                <c:pt idx="16">
                  <c:v>2013Q1</c:v>
                </c:pt>
                <c:pt idx="17">
                  <c:v>2013Q2</c:v>
                </c:pt>
                <c:pt idx="18">
                  <c:v>2013Q3</c:v>
                </c:pt>
                <c:pt idx="19">
                  <c:v>2013Q4</c:v>
                </c:pt>
                <c:pt idx="20">
                  <c:v>2014Q1</c:v>
                </c:pt>
                <c:pt idx="21">
                  <c:v>2014Q2</c:v>
                </c:pt>
                <c:pt idx="22">
                  <c:v>2014Q3</c:v>
                </c:pt>
                <c:pt idx="23">
                  <c:v>2014Q4</c:v>
                </c:pt>
                <c:pt idx="24">
                  <c:v>2015Q1</c:v>
                </c:pt>
                <c:pt idx="25">
                  <c:v>2015Q2</c:v>
                </c:pt>
                <c:pt idx="26">
                  <c:v>2015Q3</c:v>
                </c:pt>
                <c:pt idx="27">
                  <c:v>2015Q4</c:v>
                </c:pt>
                <c:pt idx="28">
                  <c:v>2016Q1</c:v>
                </c:pt>
                <c:pt idx="29">
                  <c:v>2016Q2</c:v>
                </c:pt>
                <c:pt idx="30">
                  <c:v>2016Q3</c:v>
                </c:pt>
                <c:pt idx="31">
                  <c:v>2016Q4</c:v>
                </c:pt>
                <c:pt idx="32">
                  <c:v>2017Q1</c:v>
                </c:pt>
                <c:pt idx="33">
                  <c:v>2017Q2</c:v>
                </c:pt>
                <c:pt idx="34">
                  <c:v>2017Q3</c:v>
                </c:pt>
                <c:pt idx="35">
                  <c:v>2017Q4</c:v>
                </c:pt>
                <c:pt idx="36">
                  <c:v>2018Q1</c:v>
                </c:pt>
                <c:pt idx="37">
                  <c:v>2018Q2</c:v>
                </c:pt>
                <c:pt idx="38">
                  <c:v>2018Q3</c:v>
                </c:pt>
                <c:pt idx="39">
                  <c:v>2018Q4</c:v>
                </c:pt>
                <c:pt idx="40">
                  <c:v>2019Q1</c:v>
                </c:pt>
                <c:pt idx="41">
                  <c:v>2019Q2</c:v>
                </c:pt>
                <c:pt idx="42">
                  <c:v>2019Q3</c:v>
                </c:pt>
                <c:pt idx="43">
                  <c:v>2019Q4</c:v>
                </c:pt>
                <c:pt idx="44">
                  <c:v>2020Q1</c:v>
                </c:pt>
                <c:pt idx="45">
                  <c:v>2020Q2</c:v>
                </c:pt>
                <c:pt idx="46">
                  <c:v>2020Q3</c:v>
                </c:pt>
                <c:pt idx="47">
                  <c:v>2020Q4</c:v>
                </c:pt>
                <c:pt idx="48">
                  <c:v>2021Q1</c:v>
                </c:pt>
                <c:pt idx="49">
                  <c:v>2021Q2</c:v>
                </c:pt>
                <c:pt idx="50">
                  <c:v>2021Q3</c:v>
                </c:pt>
                <c:pt idx="51">
                  <c:v>2021Q4</c:v>
                </c:pt>
                <c:pt idx="52">
                  <c:v>2022Q2</c:v>
                </c:pt>
                <c:pt idx="53">
                  <c:v>2022Q3</c:v>
                </c:pt>
                <c:pt idx="54">
                  <c:v>2022Q4</c:v>
                </c:pt>
                <c:pt idx="55">
                  <c:v>2023Q1</c:v>
                </c:pt>
                <c:pt idx="56">
                  <c:v>2023Q2</c:v>
                </c:pt>
                <c:pt idx="57">
                  <c:v>2023Q3</c:v>
                </c:pt>
                <c:pt idx="58">
                  <c:v>2023Q4</c:v>
                </c:pt>
                <c:pt idx="59">
                  <c:v>2024Q1</c:v>
                </c:pt>
                <c:pt idx="60">
                  <c:v>2024Q2</c:v>
                </c:pt>
                <c:pt idx="61">
                  <c:v>2024Q3</c:v>
                </c:pt>
                <c:pt idx="62">
                  <c:v>2024Q4</c:v>
                </c:pt>
              </c:strCache>
            </c:strRef>
          </c:cat>
          <c:val>
            <c:numRef>
              <c:f>Graf_9!$F$3:$F$65</c:f>
              <c:numCache>
                <c:formatCode>0.00</c:formatCode>
                <c:ptCount val="63"/>
                <c:pt idx="0">
                  <c:v>36.942921140032439</c:v>
                </c:pt>
                <c:pt idx="1">
                  <c:v>39.575479169966734</c:v>
                </c:pt>
                <c:pt idx="2">
                  <c:v>39.10941352801818</c:v>
                </c:pt>
                <c:pt idx="3">
                  <c:v>36.00483154870723</c:v>
                </c:pt>
                <c:pt idx="4">
                  <c:v>35.928947085971878</c:v>
                </c:pt>
                <c:pt idx="5">
                  <c:v>30.339438171302668</c:v>
                </c:pt>
                <c:pt idx="6">
                  <c:v>27.552808004581742</c:v>
                </c:pt>
                <c:pt idx="7">
                  <c:v>24.99340586877679</c:v>
                </c:pt>
                <c:pt idx="8">
                  <c:v>23.289037668222086</c:v>
                </c:pt>
                <c:pt idx="9">
                  <c:v>23.516911347230106</c:v>
                </c:pt>
                <c:pt idx="10">
                  <c:v>23.233740638549467</c:v>
                </c:pt>
                <c:pt idx="11">
                  <c:v>23.618538324420676</c:v>
                </c:pt>
                <c:pt idx="12">
                  <c:v>23.953161745492551</c:v>
                </c:pt>
                <c:pt idx="13">
                  <c:v>26.172170198784293</c:v>
                </c:pt>
                <c:pt idx="14">
                  <c:v>28.251304447388648</c:v>
                </c:pt>
                <c:pt idx="15">
                  <c:v>29.284042429574541</c:v>
                </c:pt>
                <c:pt idx="16">
                  <c:v>27.171371445999519</c:v>
                </c:pt>
                <c:pt idx="17">
                  <c:v>22.760990334285989</c:v>
                </c:pt>
                <c:pt idx="18">
                  <c:v>21.481423665313766</c:v>
                </c:pt>
                <c:pt idx="19">
                  <c:v>19.357813676816431</c:v>
                </c:pt>
                <c:pt idx="20">
                  <c:v>18.254515805318615</c:v>
                </c:pt>
                <c:pt idx="21">
                  <c:v>18.811159691859253</c:v>
                </c:pt>
                <c:pt idx="22">
                  <c:v>18.045391649191881</c:v>
                </c:pt>
                <c:pt idx="23">
                  <c:v>17.492841678888194</c:v>
                </c:pt>
                <c:pt idx="24">
                  <c:v>17.003314979211147</c:v>
                </c:pt>
                <c:pt idx="25">
                  <c:v>16.703098391073379</c:v>
                </c:pt>
                <c:pt idx="26">
                  <c:v>17.826341892453151</c:v>
                </c:pt>
                <c:pt idx="27">
                  <c:v>18.459399807333522</c:v>
                </c:pt>
                <c:pt idx="28">
                  <c:v>18.06882903755189</c:v>
                </c:pt>
                <c:pt idx="29">
                  <c:v>21.342675012921379</c:v>
                </c:pt>
                <c:pt idx="30">
                  <c:v>22.573621835158917</c:v>
                </c:pt>
                <c:pt idx="31">
                  <c:v>21.321191095692395</c:v>
                </c:pt>
                <c:pt idx="32">
                  <c:v>21.919738974097175</c:v>
                </c:pt>
                <c:pt idx="33">
                  <c:v>19.984603073307603</c:v>
                </c:pt>
                <c:pt idx="34">
                  <c:v>18.342879104603533</c:v>
                </c:pt>
                <c:pt idx="35">
                  <c:v>18.168858938637985</c:v>
                </c:pt>
                <c:pt idx="36">
                  <c:v>18.653192998171168</c:v>
                </c:pt>
                <c:pt idx="37">
                  <c:v>20.70036486606746</c:v>
                </c:pt>
                <c:pt idx="38">
                  <c:v>23.589851489488542</c:v>
                </c:pt>
                <c:pt idx="39">
                  <c:v>23.351273896480617</c:v>
                </c:pt>
                <c:pt idx="40">
                  <c:v>24.426655520825761</c:v>
                </c:pt>
                <c:pt idx="41">
                  <c:v>25.548925067651538</c:v>
                </c:pt>
                <c:pt idx="42">
                  <c:v>25.499181385840142</c:v>
                </c:pt>
                <c:pt idx="43">
                  <c:v>25.688129333472702</c:v>
                </c:pt>
                <c:pt idx="44">
                  <c:v>24.923581868840337</c:v>
                </c:pt>
                <c:pt idx="45">
                  <c:v>32.970357513405538</c:v>
                </c:pt>
                <c:pt idx="46">
                  <c:v>28.821056882215817</c:v>
                </c:pt>
                <c:pt idx="47">
                  <c:v>26.235444921521346</c:v>
                </c:pt>
                <c:pt idx="48">
                  <c:v>27.486208864371314</c:v>
                </c:pt>
                <c:pt idx="49">
                  <c:v>22.831054478438528</c:v>
                </c:pt>
                <c:pt idx="50">
                  <c:v>25.024830782813424</c:v>
                </c:pt>
                <c:pt idx="51">
                  <c:v>25.146124408002983</c:v>
                </c:pt>
                <c:pt idx="52">
                  <c:v>22.016348276679988</c:v>
                </c:pt>
                <c:pt idx="53">
                  <c:v>21.341619965826496</c:v>
                </c:pt>
                <c:pt idx="54">
                  <c:v>21.47849085686261</c:v>
                </c:pt>
                <c:pt idx="55">
                  <c:v>22.391321589396973</c:v>
                </c:pt>
                <c:pt idx="56">
                  <c:v>24.170986812187358</c:v>
                </c:pt>
                <c:pt idx="57">
                  <c:v>23.957402772003995</c:v>
                </c:pt>
                <c:pt idx="58">
                  <c:v>24.610482826231575</c:v>
                </c:pt>
                <c:pt idx="59">
                  <c:v>22.790344696741027</c:v>
                </c:pt>
                <c:pt idx="60">
                  <c:v>21.878068452798427</c:v>
                </c:pt>
                <c:pt idx="61">
                  <c:v>20.741757092539757</c:v>
                </c:pt>
                <c:pt idx="62">
                  <c:v>20.771420835418734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C-46E4-B740-BD9BE9CECDC6}"/>
            </c:ext>
          </c:extLst>
        </c:ser>
        <c:ser>
          <c:idx val="5"/>
          <c:order val="5"/>
          <c:tx>
            <c:v>Vstupujúci</c:v>
          </c:tx>
          <c:spPr>
            <a:ln w="28575" cap="rnd">
              <a:solidFill>
                <a:srgbClr val="F2CA6D"/>
              </a:solidFill>
              <a:round/>
            </a:ln>
            <a:effectLst/>
          </c:spPr>
          <c:marker>
            <c:symbol val="none"/>
          </c:marker>
          <c:cat>
            <c:strRef>
              <c:f>Graf_9!$A$3:$A$65</c:f>
              <c:strCache>
                <c:ptCount val="63"/>
                <c:pt idx="0">
                  <c:v>2009Q1</c:v>
                </c:pt>
                <c:pt idx="1">
                  <c:v>2009Q2</c:v>
                </c:pt>
                <c:pt idx="2">
                  <c:v>2009Q3</c:v>
                </c:pt>
                <c:pt idx="3">
                  <c:v>2009Q4</c:v>
                </c:pt>
                <c:pt idx="4">
                  <c:v>2010Q1</c:v>
                </c:pt>
                <c:pt idx="5">
                  <c:v>2010Q2</c:v>
                </c:pt>
                <c:pt idx="6">
                  <c:v>2010Q3</c:v>
                </c:pt>
                <c:pt idx="7">
                  <c:v>2010Q4</c:v>
                </c:pt>
                <c:pt idx="8">
                  <c:v>2011Q1</c:v>
                </c:pt>
                <c:pt idx="9">
                  <c:v>2011Q2</c:v>
                </c:pt>
                <c:pt idx="10">
                  <c:v>2011Q3</c:v>
                </c:pt>
                <c:pt idx="11">
                  <c:v>2011Q4</c:v>
                </c:pt>
                <c:pt idx="12">
                  <c:v>2012Q1</c:v>
                </c:pt>
                <c:pt idx="13">
                  <c:v>2012Q2</c:v>
                </c:pt>
                <c:pt idx="14">
                  <c:v>2012Q3</c:v>
                </c:pt>
                <c:pt idx="15">
                  <c:v>2012Q4</c:v>
                </c:pt>
                <c:pt idx="16">
                  <c:v>2013Q1</c:v>
                </c:pt>
                <c:pt idx="17">
                  <c:v>2013Q2</c:v>
                </c:pt>
                <c:pt idx="18">
                  <c:v>2013Q3</c:v>
                </c:pt>
                <c:pt idx="19">
                  <c:v>2013Q4</c:v>
                </c:pt>
                <c:pt idx="20">
                  <c:v>2014Q1</c:v>
                </c:pt>
                <c:pt idx="21">
                  <c:v>2014Q2</c:v>
                </c:pt>
                <c:pt idx="22">
                  <c:v>2014Q3</c:v>
                </c:pt>
                <c:pt idx="23">
                  <c:v>2014Q4</c:v>
                </c:pt>
                <c:pt idx="24">
                  <c:v>2015Q1</c:v>
                </c:pt>
                <c:pt idx="25">
                  <c:v>2015Q2</c:v>
                </c:pt>
                <c:pt idx="26">
                  <c:v>2015Q3</c:v>
                </c:pt>
                <c:pt idx="27">
                  <c:v>2015Q4</c:v>
                </c:pt>
                <c:pt idx="28">
                  <c:v>2016Q1</c:v>
                </c:pt>
                <c:pt idx="29">
                  <c:v>2016Q2</c:v>
                </c:pt>
                <c:pt idx="30">
                  <c:v>2016Q3</c:v>
                </c:pt>
                <c:pt idx="31">
                  <c:v>2016Q4</c:v>
                </c:pt>
                <c:pt idx="32">
                  <c:v>2017Q1</c:v>
                </c:pt>
                <c:pt idx="33">
                  <c:v>2017Q2</c:v>
                </c:pt>
                <c:pt idx="34">
                  <c:v>2017Q3</c:v>
                </c:pt>
                <c:pt idx="35">
                  <c:v>2017Q4</c:v>
                </c:pt>
                <c:pt idx="36">
                  <c:v>2018Q1</c:v>
                </c:pt>
                <c:pt idx="37">
                  <c:v>2018Q2</c:v>
                </c:pt>
                <c:pt idx="38">
                  <c:v>2018Q3</c:v>
                </c:pt>
                <c:pt idx="39">
                  <c:v>2018Q4</c:v>
                </c:pt>
                <c:pt idx="40">
                  <c:v>2019Q1</c:v>
                </c:pt>
                <c:pt idx="41">
                  <c:v>2019Q2</c:v>
                </c:pt>
                <c:pt idx="42">
                  <c:v>2019Q3</c:v>
                </c:pt>
                <c:pt idx="43">
                  <c:v>2019Q4</c:v>
                </c:pt>
                <c:pt idx="44">
                  <c:v>2020Q1</c:v>
                </c:pt>
                <c:pt idx="45">
                  <c:v>2020Q2</c:v>
                </c:pt>
                <c:pt idx="46">
                  <c:v>2020Q3</c:v>
                </c:pt>
                <c:pt idx="47">
                  <c:v>2020Q4</c:v>
                </c:pt>
                <c:pt idx="48">
                  <c:v>2021Q1</c:v>
                </c:pt>
                <c:pt idx="49">
                  <c:v>2021Q2</c:v>
                </c:pt>
                <c:pt idx="50">
                  <c:v>2021Q3</c:v>
                </c:pt>
                <c:pt idx="51">
                  <c:v>2021Q4</c:v>
                </c:pt>
                <c:pt idx="52">
                  <c:v>2022Q2</c:v>
                </c:pt>
                <c:pt idx="53">
                  <c:v>2022Q3</c:v>
                </c:pt>
                <c:pt idx="54">
                  <c:v>2022Q4</c:v>
                </c:pt>
                <c:pt idx="55">
                  <c:v>2023Q1</c:v>
                </c:pt>
                <c:pt idx="56">
                  <c:v>2023Q2</c:v>
                </c:pt>
                <c:pt idx="57">
                  <c:v>2023Q3</c:v>
                </c:pt>
                <c:pt idx="58">
                  <c:v>2023Q4</c:v>
                </c:pt>
                <c:pt idx="59">
                  <c:v>2024Q1</c:v>
                </c:pt>
                <c:pt idx="60">
                  <c:v>2024Q2</c:v>
                </c:pt>
                <c:pt idx="61">
                  <c:v>2024Q3</c:v>
                </c:pt>
                <c:pt idx="62">
                  <c:v>2024Q4</c:v>
                </c:pt>
              </c:strCache>
            </c:strRef>
          </c:cat>
          <c:val>
            <c:numRef>
              <c:f>Graf_9!$G$3:$G$65</c:f>
              <c:numCache>
                <c:formatCode>0.00</c:formatCode>
                <c:ptCount val="63"/>
                <c:pt idx="0">
                  <c:v>20.38310033212327</c:v>
                </c:pt>
                <c:pt idx="1">
                  <c:v>18.339933470616188</c:v>
                </c:pt>
                <c:pt idx="2">
                  <c:v>20.740060274943996</c:v>
                </c:pt>
                <c:pt idx="3">
                  <c:v>20.127644293549231</c:v>
                </c:pt>
                <c:pt idx="4">
                  <c:v>20.128081285106077</c:v>
                </c:pt>
                <c:pt idx="5">
                  <c:v>21.67446984301845</c:v>
                </c:pt>
                <c:pt idx="6">
                  <c:v>23.033386113263482</c:v>
                </c:pt>
                <c:pt idx="7">
                  <c:v>23.997692054071877</c:v>
                </c:pt>
                <c:pt idx="8">
                  <c:v>28.776966254142149</c:v>
                </c:pt>
                <c:pt idx="9">
                  <c:v>29.274069267580504</c:v>
                </c:pt>
                <c:pt idx="10">
                  <c:v>29.633425305478905</c:v>
                </c:pt>
                <c:pt idx="11">
                  <c:v>28.769115301623039</c:v>
                </c:pt>
                <c:pt idx="12">
                  <c:v>27.356610922393521</c:v>
                </c:pt>
                <c:pt idx="13">
                  <c:v>24.898965007392803</c:v>
                </c:pt>
                <c:pt idx="14">
                  <c:v>24.508889870291313</c:v>
                </c:pt>
                <c:pt idx="15">
                  <c:v>23.120466127720327</c:v>
                </c:pt>
                <c:pt idx="16">
                  <c:v>23.419973567386219</c:v>
                </c:pt>
                <c:pt idx="17">
                  <c:v>25.028098005844377</c:v>
                </c:pt>
                <c:pt idx="18">
                  <c:v>26.044333437402432</c:v>
                </c:pt>
                <c:pt idx="19">
                  <c:v>26.763399375951057</c:v>
                </c:pt>
                <c:pt idx="20">
                  <c:v>25.715002508780731</c:v>
                </c:pt>
                <c:pt idx="21">
                  <c:v>26.187501858957202</c:v>
                </c:pt>
                <c:pt idx="22">
                  <c:v>26.662957732414654</c:v>
                </c:pt>
                <c:pt idx="23">
                  <c:v>26.62197080801732</c:v>
                </c:pt>
                <c:pt idx="24">
                  <c:v>27.420215754579164</c:v>
                </c:pt>
                <c:pt idx="25">
                  <c:v>31.246981673995368</c:v>
                </c:pt>
                <c:pt idx="26">
                  <c:v>32.193203195621898</c:v>
                </c:pt>
                <c:pt idx="27">
                  <c:v>31.155876937334614</c:v>
                </c:pt>
                <c:pt idx="28">
                  <c:v>32.162853557293175</c:v>
                </c:pt>
                <c:pt idx="29">
                  <c:v>30.966519267214149</c:v>
                </c:pt>
                <c:pt idx="30">
                  <c:v>30.701203088525769</c:v>
                </c:pt>
                <c:pt idx="31">
                  <c:v>30.135432650610451</c:v>
                </c:pt>
                <c:pt idx="32">
                  <c:v>29.948061172396951</c:v>
                </c:pt>
                <c:pt idx="33">
                  <c:v>31.791614752686865</c:v>
                </c:pt>
                <c:pt idx="34">
                  <c:v>34.817536722316483</c:v>
                </c:pt>
                <c:pt idx="35">
                  <c:v>34.920532069498563</c:v>
                </c:pt>
                <c:pt idx="36">
                  <c:v>34.577128354420935</c:v>
                </c:pt>
                <c:pt idx="37">
                  <c:v>32.846845243392373</c:v>
                </c:pt>
                <c:pt idx="38">
                  <c:v>30.065926744165662</c:v>
                </c:pt>
                <c:pt idx="39">
                  <c:v>28.961486037814975</c:v>
                </c:pt>
                <c:pt idx="40">
                  <c:v>27.047139638002477</c:v>
                </c:pt>
                <c:pt idx="41">
                  <c:v>26.500013221800106</c:v>
                </c:pt>
                <c:pt idx="42">
                  <c:v>26.688554128154262</c:v>
                </c:pt>
                <c:pt idx="43">
                  <c:v>25.994738859273198</c:v>
                </c:pt>
                <c:pt idx="44">
                  <c:v>25.687312336005341</c:v>
                </c:pt>
                <c:pt idx="45">
                  <c:v>22.963472931959004</c:v>
                </c:pt>
                <c:pt idx="46">
                  <c:v>22.876782731594496</c:v>
                </c:pt>
                <c:pt idx="47">
                  <c:v>23.326670192454213</c:v>
                </c:pt>
                <c:pt idx="48">
                  <c:v>22.004945786570289</c:v>
                </c:pt>
                <c:pt idx="49">
                  <c:v>26.840846263391573</c:v>
                </c:pt>
                <c:pt idx="50">
                  <c:v>24.816987934078867</c:v>
                </c:pt>
                <c:pt idx="51">
                  <c:v>23.737148778736287</c:v>
                </c:pt>
                <c:pt idx="52">
                  <c:v>26.097943693323845</c:v>
                </c:pt>
                <c:pt idx="53">
                  <c:v>26.225067063291814</c:v>
                </c:pt>
                <c:pt idx="54">
                  <c:v>26.249737266166882</c:v>
                </c:pt>
                <c:pt idx="55">
                  <c:v>25.447447500374526</c:v>
                </c:pt>
                <c:pt idx="56">
                  <c:v>24.476580263756254</c:v>
                </c:pt>
                <c:pt idx="57">
                  <c:v>24.051159129304168</c:v>
                </c:pt>
                <c:pt idx="58">
                  <c:v>24.66300199572844</c:v>
                </c:pt>
                <c:pt idx="59">
                  <c:v>24.929068534025536</c:v>
                </c:pt>
                <c:pt idx="60">
                  <c:v>25.484815542151768</c:v>
                </c:pt>
                <c:pt idx="61">
                  <c:v>26.153086750273996</c:v>
                </c:pt>
                <c:pt idx="62">
                  <c:v>27.035830618892504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E5C-46E4-B740-BD9BE9CEC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017104"/>
        <c:axId val="105703390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Graf_9!$D$2</c15:sqref>
                        </c15:formulaRef>
                      </c:ext>
                    </c:extLst>
                    <c:strCache>
                      <c:ptCount val="1"/>
                      <c:pt idx="0">
                        <c:v>Celkom zamestnaní (tis)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Graf_9!$A$3:$A$65</c15:sqref>
                        </c15:formulaRef>
                      </c:ext>
                    </c:extLst>
                    <c:strCache>
                      <c:ptCount val="63"/>
                      <c:pt idx="0">
                        <c:v>2009Q1</c:v>
                      </c:pt>
                      <c:pt idx="1">
                        <c:v>2009Q2</c:v>
                      </c:pt>
                      <c:pt idx="2">
                        <c:v>2009Q3</c:v>
                      </c:pt>
                      <c:pt idx="3">
                        <c:v>2009Q4</c:v>
                      </c:pt>
                      <c:pt idx="4">
                        <c:v>2010Q1</c:v>
                      </c:pt>
                      <c:pt idx="5">
                        <c:v>2010Q2</c:v>
                      </c:pt>
                      <c:pt idx="6">
                        <c:v>2010Q3</c:v>
                      </c:pt>
                      <c:pt idx="7">
                        <c:v>2010Q4</c:v>
                      </c:pt>
                      <c:pt idx="8">
                        <c:v>2011Q1</c:v>
                      </c:pt>
                      <c:pt idx="9">
                        <c:v>2011Q2</c:v>
                      </c:pt>
                      <c:pt idx="10">
                        <c:v>2011Q3</c:v>
                      </c:pt>
                      <c:pt idx="11">
                        <c:v>2011Q4</c:v>
                      </c:pt>
                      <c:pt idx="12">
                        <c:v>2012Q1</c:v>
                      </c:pt>
                      <c:pt idx="13">
                        <c:v>2012Q2</c:v>
                      </c:pt>
                      <c:pt idx="14">
                        <c:v>2012Q3</c:v>
                      </c:pt>
                      <c:pt idx="15">
                        <c:v>2012Q4</c:v>
                      </c:pt>
                      <c:pt idx="16">
                        <c:v>2013Q1</c:v>
                      </c:pt>
                      <c:pt idx="17">
                        <c:v>2013Q2</c:v>
                      </c:pt>
                      <c:pt idx="18">
                        <c:v>2013Q3</c:v>
                      </c:pt>
                      <c:pt idx="19">
                        <c:v>2013Q4</c:v>
                      </c:pt>
                      <c:pt idx="20">
                        <c:v>2014Q1</c:v>
                      </c:pt>
                      <c:pt idx="21">
                        <c:v>2014Q2</c:v>
                      </c:pt>
                      <c:pt idx="22">
                        <c:v>2014Q3</c:v>
                      </c:pt>
                      <c:pt idx="23">
                        <c:v>2014Q4</c:v>
                      </c:pt>
                      <c:pt idx="24">
                        <c:v>2015Q1</c:v>
                      </c:pt>
                      <c:pt idx="25">
                        <c:v>2015Q2</c:v>
                      </c:pt>
                      <c:pt idx="26">
                        <c:v>2015Q3</c:v>
                      </c:pt>
                      <c:pt idx="27">
                        <c:v>2015Q4</c:v>
                      </c:pt>
                      <c:pt idx="28">
                        <c:v>2016Q1</c:v>
                      </c:pt>
                      <c:pt idx="29">
                        <c:v>2016Q2</c:v>
                      </c:pt>
                      <c:pt idx="30">
                        <c:v>2016Q3</c:v>
                      </c:pt>
                      <c:pt idx="31">
                        <c:v>2016Q4</c:v>
                      </c:pt>
                      <c:pt idx="32">
                        <c:v>2017Q1</c:v>
                      </c:pt>
                      <c:pt idx="33">
                        <c:v>2017Q2</c:v>
                      </c:pt>
                      <c:pt idx="34">
                        <c:v>2017Q3</c:v>
                      </c:pt>
                      <c:pt idx="35">
                        <c:v>2017Q4</c:v>
                      </c:pt>
                      <c:pt idx="36">
                        <c:v>2018Q1</c:v>
                      </c:pt>
                      <c:pt idx="37">
                        <c:v>2018Q2</c:v>
                      </c:pt>
                      <c:pt idx="38">
                        <c:v>2018Q3</c:v>
                      </c:pt>
                      <c:pt idx="39">
                        <c:v>2018Q4</c:v>
                      </c:pt>
                      <c:pt idx="40">
                        <c:v>2019Q1</c:v>
                      </c:pt>
                      <c:pt idx="41">
                        <c:v>2019Q2</c:v>
                      </c:pt>
                      <c:pt idx="42">
                        <c:v>2019Q3</c:v>
                      </c:pt>
                      <c:pt idx="43">
                        <c:v>2019Q4</c:v>
                      </c:pt>
                      <c:pt idx="44">
                        <c:v>2020Q1</c:v>
                      </c:pt>
                      <c:pt idx="45">
                        <c:v>2020Q2</c:v>
                      </c:pt>
                      <c:pt idx="46">
                        <c:v>2020Q3</c:v>
                      </c:pt>
                      <c:pt idx="47">
                        <c:v>2020Q4</c:v>
                      </c:pt>
                      <c:pt idx="48">
                        <c:v>2021Q1</c:v>
                      </c:pt>
                      <c:pt idx="49">
                        <c:v>2021Q2</c:v>
                      </c:pt>
                      <c:pt idx="50">
                        <c:v>2021Q3</c:v>
                      </c:pt>
                      <c:pt idx="51">
                        <c:v>2021Q4</c:v>
                      </c:pt>
                      <c:pt idx="52">
                        <c:v>2022Q2</c:v>
                      </c:pt>
                      <c:pt idx="53">
                        <c:v>2022Q3</c:v>
                      </c:pt>
                      <c:pt idx="54">
                        <c:v>2022Q4</c:v>
                      </c:pt>
                      <c:pt idx="55">
                        <c:v>2023Q1</c:v>
                      </c:pt>
                      <c:pt idx="56">
                        <c:v>2023Q2</c:v>
                      </c:pt>
                      <c:pt idx="57">
                        <c:v>2023Q3</c:v>
                      </c:pt>
                      <c:pt idx="58">
                        <c:v>2023Q4</c:v>
                      </c:pt>
                      <c:pt idx="59">
                        <c:v>2024Q1</c:v>
                      </c:pt>
                      <c:pt idx="60">
                        <c:v>2024Q2</c:v>
                      </c:pt>
                      <c:pt idx="61">
                        <c:v>2024Q3</c:v>
                      </c:pt>
                      <c:pt idx="62">
                        <c:v>2024Q4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Graf_9!$D$3:$D$65</c15:sqref>
                        </c15:formulaRef>
                      </c:ext>
                    </c:extLst>
                    <c:numCache>
                      <c:formatCode>0.00</c:formatCode>
                      <c:ptCount val="63"/>
                      <c:pt idx="0">
                        <c:v>21.578333333333333</c:v>
                      </c:pt>
                      <c:pt idx="1">
                        <c:v>21.043333333333333</c:v>
                      </c:pt>
                      <c:pt idx="2">
                        <c:v>20.683</c:v>
                      </c:pt>
                      <c:pt idx="3">
                        <c:v>20.421333333333333</c:v>
                      </c:pt>
                      <c:pt idx="4">
                        <c:v>18.634</c:v>
                      </c:pt>
                      <c:pt idx="5">
                        <c:v>19.365333333333332</c:v>
                      </c:pt>
                      <c:pt idx="6">
                        <c:v>19.788666666666668</c:v>
                      </c:pt>
                      <c:pt idx="7">
                        <c:v>20.22</c:v>
                      </c:pt>
                      <c:pt idx="8">
                        <c:v>19.716000000000001</c:v>
                      </c:pt>
                      <c:pt idx="9">
                        <c:v>20.548333333333332</c:v>
                      </c:pt>
                      <c:pt idx="10">
                        <c:v>21.141666666666669</c:v>
                      </c:pt>
                      <c:pt idx="11">
                        <c:v>21.318000000000001</c:v>
                      </c:pt>
                      <c:pt idx="12">
                        <c:v>20.410666666666668</c:v>
                      </c:pt>
                      <c:pt idx="13">
                        <c:v>20.29</c:v>
                      </c:pt>
                      <c:pt idx="14">
                        <c:v>20.379000000000001</c:v>
                      </c:pt>
                      <c:pt idx="15">
                        <c:v>20.080333333333332</c:v>
                      </c:pt>
                      <c:pt idx="16">
                        <c:v>19.672666666666668</c:v>
                      </c:pt>
                      <c:pt idx="17">
                        <c:v>20.760666666666669</c:v>
                      </c:pt>
                      <c:pt idx="18">
                        <c:v>21.353333333333332</c:v>
                      </c:pt>
                      <c:pt idx="19">
                        <c:v>21.686333333333334</c:v>
                      </c:pt>
                      <c:pt idx="20">
                        <c:v>21.258666666666667</c:v>
                      </c:pt>
                      <c:pt idx="21">
                        <c:v>22.414000000000001</c:v>
                      </c:pt>
                      <c:pt idx="22">
                        <c:v>23.367000000000001</c:v>
                      </c:pt>
                      <c:pt idx="23">
                        <c:v>23.864999999999998</c:v>
                      </c:pt>
                      <c:pt idx="24">
                        <c:v>23.730666666666668</c:v>
                      </c:pt>
                      <c:pt idx="25">
                        <c:v>26.228666666666669</c:v>
                      </c:pt>
                      <c:pt idx="26">
                        <c:v>27.287333333333333</c:v>
                      </c:pt>
                      <c:pt idx="27">
                        <c:v>27.335666666666668</c:v>
                      </c:pt>
                      <c:pt idx="28">
                        <c:v>27.623999999999999</c:v>
                      </c:pt>
                      <c:pt idx="29">
                        <c:v>29.021666666666668</c:v>
                      </c:pt>
                      <c:pt idx="30">
                        <c:v>29.701333333333331</c:v>
                      </c:pt>
                      <c:pt idx="31">
                        <c:v>29.978000000000002</c:v>
                      </c:pt>
                      <c:pt idx="32">
                        <c:v>30.035333333333334</c:v>
                      </c:pt>
                      <c:pt idx="33">
                        <c:v>32.906999999999996</c:v>
                      </c:pt>
                      <c:pt idx="34">
                        <c:v>35.559666666666665</c:v>
                      </c:pt>
                      <c:pt idx="35">
                        <c:v>36.010333333333335</c:v>
                      </c:pt>
                      <c:pt idx="36">
                        <c:v>35.723999999999997</c:v>
                      </c:pt>
                      <c:pt idx="37">
                        <c:v>37.456666666666663</c:v>
                      </c:pt>
                      <c:pt idx="38">
                        <c:v>38.021999999999998</c:v>
                      </c:pt>
                      <c:pt idx="39">
                        <c:v>38.150666666666666</c:v>
                      </c:pt>
                      <c:pt idx="40">
                        <c:v>36.685333333333332</c:v>
                      </c:pt>
                      <c:pt idx="41">
                        <c:v>37.816333333333333</c:v>
                      </c:pt>
                      <c:pt idx="42">
                        <c:v>38.479666666666667</c:v>
                      </c:pt>
                      <c:pt idx="43">
                        <c:v>38.268000000000001</c:v>
                      </c:pt>
                      <c:pt idx="44">
                        <c:v>36.967666666666666</c:v>
                      </c:pt>
                      <c:pt idx="45">
                        <c:v>34.376333333333335</c:v>
                      </c:pt>
                      <c:pt idx="46">
                        <c:v>36.320666666666668</c:v>
                      </c:pt>
                      <c:pt idx="47">
                        <c:v>37.186333333333337</c:v>
                      </c:pt>
                      <c:pt idx="48">
                        <c:v>35.046666666666667</c:v>
                      </c:pt>
                      <c:pt idx="49">
                        <c:v>35.812333333333335</c:v>
                      </c:pt>
                      <c:pt idx="50">
                        <c:v>36.245333333333335</c:v>
                      </c:pt>
                      <c:pt idx="51">
                        <c:v>36.669666666666664</c:v>
                      </c:pt>
                      <c:pt idx="52">
                        <c:v>36.537999999999997</c:v>
                      </c:pt>
                      <c:pt idx="53">
                        <c:v>37.651000000000003</c:v>
                      </c:pt>
                      <c:pt idx="54">
                        <c:v>38.061333333333337</c:v>
                      </c:pt>
                      <c:pt idx="55">
                        <c:v>37.825666666666663</c:v>
                      </c:pt>
                      <c:pt idx="56">
                        <c:v>36.65</c:v>
                      </c:pt>
                      <c:pt idx="57">
                        <c:v>37.686333333333337</c:v>
                      </c:pt>
                      <c:pt idx="58">
                        <c:v>38.081333333333333</c:v>
                      </c:pt>
                      <c:pt idx="59">
                        <c:v>38.652333333333338</c:v>
                      </c:pt>
                      <c:pt idx="60">
                        <c:v>38.021333333333338</c:v>
                      </c:pt>
                      <c:pt idx="61">
                        <c:v>39.842333333333336</c:v>
                      </c:pt>
                      <c:pt idx="62">
                        <c:v>40.626333333333335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5E5C-46E4-B740-BD9BE9CECDC6}"/>
                  </c:ext>
                </c:extLst>
              </c15:ser>
            </c15:filteredLineSeries>
          </c:ext>
        </c:extLst>
      </c:lineChart>
      <c:catAx>
        <c:axId val="105701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1057033904"/>
        <c:crosses val="autoZero"/>
        <c:auto val="1"/>
        <c:lblAlgn val="ctr"/>
        <c:lblOffset val="100"/>
        <c:noMultiLvlLbl val="0"/>
      </c:catAx>
      <c:valAx>
        <c:axId val="105703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1057017104"/>
        <c:crosses val="autoZero"/>
        <c:crossBetween val="between"/>
      </c:valAx>
      <c:valAx>
        <c:axId val="154856659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48567072"/>
        <c:crosses val="max"/>
        <c:crossBetween val="between"/>
      </c:valAx>
      <c:catAx>
        <c:axId val="1548567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8566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2EAAE1"/>
            </a:solidFill>
            <a:ln>
              <a:noFill/>
            </a:ln>
            <a:effectLst/>
          </c:spPr>
          <c:invertIfNegative val="0"/>
          <c:cat>
            <c:strRef>
              <c:f>Graf_2!$B$2:$V$2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Graf_2!$B$5:$V$5</c:f>
              <c:numCache>
                <c:formatCode>0.00</c:formatCode>
                <c:ptCount val="21"/>
                <c:pt idx="0">
                  <c:v>32.51057430146885</c:v>
                </c:pt>
                <c:pt idx="1">
                  <c:v>33.782269602657273</c:v>
                </c:pt>
                <c:pt idx="2">
                  <c:v>35.944682839136632</c:v>
                </c:pt>
                <c:pt idx="3">
                  <c:v>37.705777980909829</c:v>
                </c:pt>
                <c:pt idx="4">
                  <c:v>35.890457384711588</c:v>
                </c:pt>
                <c:pt idx="5">
                  <c:v>33.220639323672422</c:v>
                </c:pt>
                <c:pt idx="6">
                  <c:v>33.716449721510216</c:v>
                </c:pt>
                <c:pt idx="7">
                  <c:v>35.010210534945706</c:v>
                </c:pt>
                <c:pt idx="8">
                  <c:v>32.716129702152472</c:v>
                </c:pt>
                <c:pt idx="9">
                  <c:v>32.317884746190089</c:v>
                </c:pt>
                <c:pt idx="10">
                  <c:v>35.391582816087649</c:v>
                </c:pt>
                <c:pt idx="11">
                  <c:v>38.378256390403834</c:v>
                </c:pt>
                <c:pt idx="12">
                  <c:v>40.140099375029706</c:v>
                </c:pt>
                <c:pt idx="13">
                  <c:v>42.101505518645098</c:v>
                </c:pt>
                <c:pt idx="14">
                  <c:v>44.171446788744738</c:v>
                </c:pt>
                <c:pt idx="15">
                  <c:v>44.058154585119063</c:v>
                </c:pt>
                <c:pt idx="16">
                  <c:v>42.892835719993613</c:v>
                </c:pt>
                <c:pt idx="17">
                  <c:v>42.503611099888985</c:v>
                </c:pt>
                <c:pt idx="18">
                  <c:v>42.747464633183021</c:v>
                </c:pt>
                <c:pt idx="19">
                  <c:v>43.057929726758829</c:v>
                </c:pt>
                <c:pt idx="20">
                  <c:v>45.362070970938412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3-4B98-BF52-3230F1965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031484479"/>
        <c:axId val="1031508959"/>
      </c:barChart>
      <c:catAx>
        <c:axId val="1031484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ptos Display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1031508959"/>
        <c:crosses val="autoZero"/>
        <c:auto val="1"/>
        <c:lblAlgn val="ctr"/>
        <c:lblOffset val="100"/>
        <c:noMultiLvlLbl val="0"/>
      </c:catAx>
      <c:valAx>
        <c:axId val="1031508959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ptos Display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1031484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Graf_3!$A$3</c:f>
              <c:strCache>
                <c:ptCount val="1"/>
                <c:pt idx="0">
                  <c:v>MRK</c:v>
                </c:pt>
              </c:strCache>
            </c:strRef>
          </c:tx>
          <c:spPr>
            <a:solidFill>
              <a:srgbClr val="2EAAE1"/>
            </a:solidFill>
            <a:ln>
              <a:noFill/>
            </a:ln>
            <a:effectLst/>
          </c:spPr>
          <c:invertIfNegative val="0"/>
          <c:cat>
            <c:numRef>
              <c:f>Graf_3!$B$2:$V$2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Graf_3!$B$3:$V$3</c:f>
              <c:numCache>
                <c:formatCode>0.00</c:formatCode>
                <c:ptCount val="21"/>
                <c:pt idx="0">
                  <c:v>69.405079999999998</c:v>
                </c:pt>
                <c:pt idx="1">
                  <c:v>66.563059999999993</c:v>
                </c:pt>
                <c:pt idx="2">
                  <c:v>62.868110000000001</c:v>
                </c:pt>
                <c:pt idx="3">
                  <c:v>59.40784</c:v>
                </c:pt>
                <c:pt idx="4">
                  <c:v>60.388179999999998</c:v>
                </c:pt>
                <c:pt idx="5">
                  <c:v>64.659769999999995</c:v>
                </c:pt>
                <c:pt idx="6">
                  <c:v>65.627459999999999</c:v>
                </c:pt>
                <c:pt idx="7">
                  <c:v>63.900410000000001</c:v>
                </c:pt>
                <c:pt idx="8">
                  <c:v>65.954409999999996</c:v>
                </c:pt>
                <c:pt idx="9">
                  <c:v>64.357069999999993</c:v>
                </c:pt>
                <c:pt idx="10">
                  <c:v>59.634369999999997</c:v>
                </c:pt>
                <c:pt idx="11">
                  <c:v>54.310870000000001</c:v>
                </c:pt>
                <c:pt idx="12">
                  <c:v>49.569899999999997</c:v>
                </c:pt>
                <c:pt idx="13">
                  <c:v>44.362850000000002</c:v>
                </c:pt>
                <c:pt idx="14">
                  <c:v>39.838450000000002</c:v>
                </c:pt>
                <c:pt idx="15">
                  <c:v>38.607970000000002</c:v>
                </c:pt>
                <c:pt idx="16">
                  <c:v>43.051310000000001</c:v>
                </c:pt>
                <c:pt idx="17">
                  <c:v>41.813800000000001</c:v>
                </c:pt>
                <c:pt idx="18">
                  <c:v>40.17398</c:v>
                </c:pt>
                <c:pt idx="19">
                  <c:v>39.182429999999997</c:v>
                </c:pt>
                <c:pt idx="20">
                  <c:v>36.47242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43-4898-8FAE-3A039B796FF1}"/>
            </c:ext>
          </c:extLst>
        </c:ser>
        <c:ser>
          <c:idx val="1"/>
          <c:order val="1"/>
          <c:tx>
            <c:strRef>
              <c:f>Graf_3!$A$4</c:f>
              <c:strCache>
                <c:ptCount val="1"/>
                <c:pt idx="0">
                  <c:v>Majorita </c:v>
                </c:pt>
              </c:strCache>
            </c:strRef>
          </c:tx>
          <c:spPr>
            <a:solidFill>
              <a:srgbClr val="686767"/>
            </a:solidFill>
            <a:ln>
              <a:noFill/>
            </a:ln>
            <a:effectLst/>
          </c:spPr>
          <c:invertIfNegative val="0"/>
          <c:cat>
            <c:numRef>
              <c:f>Graf_3!$B$2:$V$2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Graf_3!$B$4:$V$4</c:f>
              <c:numCache>
                <c:formatCode>0.00</c:formatCode>
                <c:ptCount val="21"/>
                <c:pt idx="0">
                  <c:v>14.16053</c:v>
                </c:pt>
                <c:pt idx="1">
                  <c:v>11.38001</c:v>
                </c:pt>
                <c:pt idx="2">
                  <c:v>9.0246560000000002</c:v>
                </c:pt>
                <c:pt idx="3">
                  <c:v>8.0073480000000004</c:v>
                </c:pt>
                <c:pt idx="4">
                  <c:v>8.7110330000000005</c:v>
                </c:pt>
                <c:pt idx="5">
                  <c:v>11.882759999999999</c:v>
                </c:pt>
                <c:pt idx="6">
                  <c:v>12.0406</c:v>
                </c:pt>
                <c:pt idx="7">
                  <c:v>12.257580000000001</c:v>
                </c:pt>
                <c:pt idx="8">
                  <c:v>13.08024</c:v>
                </c:pt>
                <c:pt idx="9">
                  <c:v>12.82845</c:v>
                </c:pt>
                <c:pt idx="10">
                  <c:v>11.291829999999999</c:v>
                </c:pt>
                <c:pt idx="11">
                  <c:v>9.6588019999999997</c:v>
                </c:pt>
                <c:pt idx="12">
                  <c:v>7.9299090000000003</c:v>
                </c:pt>
                <c:pt idx="13">
                  <c:v>6.6318479999999997</c:v>
                </c:pt>
                <c:pt idx="14">
                  <c:v>5.9211470000000004</c:v>
                </c:pt>
                <c:pt idx="15">
                  <c:v>5.8266900000000001</c:v>
                </c:pt>
                <c:pt idx="16">
                  <c:v>8.0555479999999999</c:v>
                </c:pt>
                <c:pt idx="17">
                  <c:v>7.2152620000000001</c:v>
                </c:pt>
                <c:pt idx="18">
                  <c:v>6.4622330000000003</c:v>
                </c:pt>
                <c:pt idx="19">
                  <c:v>6.254899</c:v>
                </c:pt>
                <c:pt idx="20">
                  <c:v>6.1581489999999999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43-4898-8FAE-3A039B796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85639584"/>
        <c:axId val="1085639104"/>
      </c:barChart>
      <c:lineChart>
        <c:grouping val="standard"/>
        <c:varyColors val="0"/>
        <c:ser>
          <c:idx val="2"/>
          <c:order val="2"/>
          <c:tx>
            <c:strRef>
              <c:f>Graf_3!$A$5</c:f>
              <c:strCache>
                <c:ptCount val="1"/>
                <c:pt idx="0">
                  <c:v>Miera zam. MRK (pravá os)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Graf_3!$B$5:$V$5</c:f>
              <c:numCache>
                <c:formatCode>0.00</c:formatCode>
                <c:ptCount val="21"/>
                <c:pt idx="0">
                  <c:v>16.125843380157061</c:v>
                </c:pt>
                <c:pt idx="1">
                  <c:v>17.345415921588664</c:v>
                </c:pt>
                <c:pt idx="2">
                  <c:v>18.764306549293011</c:v>
                </c:pt>
                <c:pt idx="3">
                  <c:v>19.252985193440537</c:v>
                </c:pt>
                <c:pt idx="4">
                  <c:v>17.422344067880712</c:v>
                </c:pt>
                <c:pt idx="5">
                  <c:v>16.821224924637715</c:v>
                </c:pt>
                <c:pt idx="6">
                  <c:v>16.467582846464982</c:v>
                </c:pt>
                <c:pt idx="7">
                  <c:v>17.20337662787276</c:v>
                </c:pt>
                <c:pt idx="8">
                  <c:v>16.062068227756164</c:v>
                </c:pt>
                <c:pt idx="9">
                  <c:v>15.864895343400171</c:v>
                </c:pt>
                <c:pt idx="10">
                  <c:v>17.897002636818598</c:v>
                </c:pt>
                <c:pt idx="11">
                  <c:v>19.997259494271287</c:v>
                </c:pt>
                <c:pt idx="12">
                  <c:v>21.354597320985611</c:v>
                </c:pt>
                <c:pt idx="13">
                  <c:v>22.682998520200279</c:v>
                </c:pt>
                <c:pt idx="14">
                  <c:v>24.078473865240472</c:v>
                </c:pt>
                <c:pt idx="15">
                  <c:v>24.017180172678266</c:v>
                </c:pt>
                <c:pt idx="16">
                  <c:v>22.755914532852152</c:v>
                </c:pt>
                <c:pt idx="17">
                  <c:v>22.486131839044855</c:v>
                </c:pt>
                <c:pt idx="18">
                  <c:v>22.529687982415314</c:v>
                </c:pt>
                <c:pt idx="19">
                  <c:v>22.452734654020379</c:v>
                </c:pt>
                <c:pt idx="20">
                  <c:v>23.584960032630043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6-49E5-A703-8C1C32310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5863791"/>
        <c:axId val="2015862831"/>
      </c:lineChart>
      <c:catAx>
        <c:axId val="108563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085639104"/>
        <c:crosses val="autoZero"/>
        <c:auto val="1"/>
        <c:lblAlgn val="ctr"/>
        <c:lblOffset val="100"/>
        <c:noMultiLvlLbl val="0"/>
      </c:catAx>
      <c:valAx>
        <c:axId val="108563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1085639584"/>
        <c:crosses val="autoZero"/>
        <c:crossBetween val="between"/>
      </c:valAx>
      <c:valAx>
        <c:axId val="2015862831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15863791"/>
        <c:crosses val="max"/>
        <c:crossBetween val="between"/>
      </c:valAx>
      <c:catAx>
        <c:axId val="2015863791"/>
        <c:scaling>
          <c:orientation val="minMax"/>
        </c:scaling>
        <c:delete val="1"/>
        <c:axPos val="b"/>
        <c:majorTickMark val="out"/>
        <c:minorTickMark val="none"/>
        <c:tickLblPos val="nextTo"/>
        <c:crossAx val="20158628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 panose="020B0004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30186489352795E-2"/>
          <c:y val="2.8580219787413902E-2"/>
          <c:w val="0.91197285168436548"/>
          <c:h val="0.645986611684802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Graf_4!$A$3</c:f>
              <c:strCache>
                <c:ptCount val="1"/>
                <c:pt idx="0">
                  <c:v>Štrukturálny demografický vplyv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>
              <a:noFill/>
            </a:ln>
            <a:effectLst/>
          </c:spPr>
          <c:invertIfNegative val="0"/>
          <c:cat>
            <c:numRef>
              <c:f>Graf_4!$B$2:$U$2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Graf_4!$B$3:$U$3</c:f>
              <c:numCache>
                <c:formatCode>0.000</c:formatCode>
                <c:ptCount val="20"/>
                <c:pt idx="0">
                  <c:v>5.3723246952586103E-2</c:v>
                </c:pt>
                <c:pt idx="1">
                  <c:v>3.540386908795768E-2</c:v>
                </c:pt>
                <c:pt idx="2">
                  <c:v>3.4555113148826436E-2</c:v>
                </c:pt>
                <c:pt idx="3">
                  <c:v>1.8761513476306391E-2</c:v>
                </c:pt>
                <c:pt idx="4">
                  <c:v>5.0832069914008536E-2</c:v>
                </c:pt>
                <c:pt idx="5">
                  <c:v>4.7382504158122195E-2</c:v>
                </c:pt>
                <c:pt idx="6">
                  <c:v>1.120017041102981E-2</c:v>
                </c:pt>
                <c:pt idx="7">
                  <c:v>-1.0965245525085267E-2</c:v>
                </c:pt>
                <c:pt idx="8">
                  <c:v>5.5243310441710491E-4</c:v>
                </c:pt>
                <c:pt idx="9">
                  <c:v>1.1776449463241082E-2</c:v>
                </c:pt>
                <c:pt idx="10">
                  <c:v>2.6231033559298556E-2</c:v>
                </c:pt>
                <c:pt idx="11">
                  <c:v>4.6619565199534904E-2</c:v>
                </c:pt>
                <c:pt idx="12">
                  <c:v>4.2529391404855219E-2</c:v>
                </c:pt>
                <c:pt idx="13">
                  <c:v>2.3393738000621049E-2</c:v>
                </c:pt>
                <c:pt idx="14">
                  <c:v>-1.7603704347379803E-2</c:v>
                </c:pt>
                <c:pt idx="15">
                  <c:v>-5.8920876114143539E-3</c:v>
                </c:pt>
                <c:pt idx="16">
                  <c:v>9.6211032222015148E-3</c:v>
                </c:pt>
                <c:pt idx="17">
                  <c:v>3.4250157138515647E-2</c:v>
                </c:pt>
                <c:pt idx="18">
                  <c:v>1.9159148689595871E-2</c:v>
                </c:pt>
                <c:pt idx="19">
                  <c:v>2.3989370935595378E-2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C5-4019-8D65-3757705CDCEF}"/>
            </c:ext>
          </c:extLst>
        </c:ser>
        <c:ser>
          <c:idx val="1"/>
          <c:order val="1"/>
          <c:tx>
            <c:strRef>
              <c:f>Graf_4!$A$4</c:f>
              <c:strCache>
                <c:ptCount val="1"/>
                <c:pt idx="0">
                  <c:v>Ekonomická aktivita (M)</c:v>
                </c:pt>
              </c:strCache>
            </c:strRef>
          </c:tx>
          <c:spPr>
            <a:solidFill>
              <a:srgbClr val="2EAAE1"/>
            </a:solidFill>
            <a:ln>
              <a:noFill/>
            </a:ln>
            <a:effectLst/>
          </c:spPr>
          <c:invertIfNegative val="0"/>
          <c:cat>
            <c:numRef>
              <c:f>Graf_4!$B$2:$U$2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Graf_4!$B$4:$U$4</c:f>
              <c:numCache>
                <c:formatCode>0.000</c:formatCode>
                <c:ptCount val="20"/>
                <c:pt idx="0">
                  <c:v>-0.11529366560125709</c:v>
                </c:pt>
                <c:pt idx="1">
                  <c:v>-0.28735523525256212</c:v>
                </c:pt>
                <c:pt idx="2">
                  <c:v>-0.77375947435029957</c:v>
                </c:pt>
                <c:pt idx="3">
                  <c:v>-0.80567049730859708</c:v>
                </c:pt>
                <c:pt idx="4">
                  <c:v>1.2242459446838438</c:v>
                </c:pt>
                <c:pt idx="5">
                  <c:v>0.18097094443874084</c:v>
                </c:pt>
                <c:pt idx="6">
                  <c:v>2.4891477826827213E-2</c:v>
                </c:pt>
                <c:pt idx="7">
                  <c:v>-9.7996399904332038E-2</c:v>
                </c:pt>
                <c:pt idx="8">
                  <c:v>-0.53758592202939326</c:v>
                </c:pt>
                <c:pt idx="9">
                  <c:v>-5.6236015893773583E-3</c:v>
                </c:pt>
                <c:pt idx="10">
                  <c:v>-0.12863321489930965</c:v>
                </c:pt>
                <c:pt idx="11">
                  <c:v>-0.46337587919538237</c:v>
                </c:pt>
                <c:pt idx="12">
                  <c:v>-0.59442553074404714</c:v>
                </c:pt>
                <c:pt idx="13">
                  <c:v>-0.21029962401826197</c:v>
                </c:pt>
                <c:pt idx="14">
                  <c:v>-0.33117222835699067</c:v>
                </c:pt>
                <c:pt idx="15">
                  <c:v>0.62378602124226745</c:v>
                </c:pt>
                <c:pt idx="16">
                  <c:v>-0.32114964519678324</c:v>
                </c:pt>
                <c:pt idx="17">
                  <c:v>-0.65657535941454626</c:v>
                </c:pt>
                <c:pt idx="18">
                  <c:v>-0.23195512972051802</c:v>
                </c:pt>
                <c:pt idx="19">
                  <c:v>0.19207871533808429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C5-4019-8D65-3757705CDCEF}"/>
            </c:ext>
          </c:extLst>
        </c:ser>
        <c:ser>
          <c:idx val="2"/>
          <c:order val="2"/>
          <c:tx>
            <c:strRef>
              <c:f>Graf_4!$A$5</c:f>
              <c:strCache>
                <c:ptCount val="1"/>
                <c:pt idx="0">
                  <c:v>Ekonomická aktivita (Ž)</c:v>
                </c:pt>
              </c:strCache>
            </c:strRef>
          </c:tx>
          <c:spPr>
            <a:pattFill prst="dkUpDiag">
              <a:fgClr>
                <a:srgbClr val="2C9ADC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Graf_4!$B$2:$U$2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Graf_4!$B$5:$U$5</c:f>
              <c:numCache>
                <c:formatCode>0.000</c:formatCode>
                <c:ptCount val="20"/>
                <c:pt idx="0">
                  <c:v>-1.5941905235195009E-2</c:v>
                </c:pt>
                <c:pt idx="1">
                  <c:v>-9.0988008665249167E-3</c:v>
                </c:pt>
                <c:pt idx="2">
                  <c:v>-0.21993345008013421</c:v>
                </c:pt>
                <c:pt idx="3">
                  <c:v>-0.48415420245078167</c:v>
                </c:pt>
                <c:pt idx="4">
                  <c:v>0.33353831261138112</c:v>
                </c:pt>
                <c:pt idx="5">
                  <c:v>-4.4924410190105846E-2</c:v>
                </c:pt>
                <c:pt idx="6">
                  <c:v>5.0055533938575536E-2</c:v>
                </c:pt>
                <c:pt idx="7">
                  <c:v>1.9164855638109664E-2</c:v>
                </c:pt>
                <c:pt idx="8">
                  <c:v>-0.14286949956385797</c:v>
                </c:pt>
                <c:pt idx="9">
                  <c:v>8.8511167570004573E-2</c:v>
                </c:pt>
                <c:pt idx="10">
                  <c:v>9.8083589818996901E-4</c:v>
                </c:pt>
                <c:pt idx="11">
                  <c:v>-0.1526257336308845</c:v>
                </c:pt>
                <c:pt idx="12">
                  <c:v>-0.1748157317138066</c:v>
                </c:pt>
                <c:pt idx="13">
                  <c:v>-0.13136694642241764</c:v>
                </c:pt>
                <c:pt idx="14">
                  <c:v>-0.1641932400616497</c:v>
                </c:pt>
                <c:pt idx="15">
                  <c:v>3.3005169316169244E-2</c:v>
                </c:pt>
                <c:pt idx="16">
                  <c:v>-0.36661146723275806</c:v>
                </c:pt>
                <c:pt idx="17">
                  <c:v>2.1902343644342209E-2</c:v>
                </c:pt>
                <c:pt idx="18">
                  <c:v>-0.16765326508902945</c:v>
                </c:pt>
                <c:pt idx="19">
                  <c:v>-4.0287285003159937E-2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C5-4019-8D65-3757705CDCEF}"/>
            </c:ext>
          </c:extLst>
        </c:ser>
        <c:ser>
          <c:idx val="3"/>
          <c:order val="3"/>
          <c:tx>
            <c:strRef>
              <c:f>Graf_4!$A$6</c:f>
              <c:strCache>
                <c:ptCount val="1"/>
                <c:pt idx="0">
                  <c:v>Nezamestnanosť (M)</c:v>
                </c:pt>
              </c:strCache>
            </c:strRef>
          </c:tx>
          <c:spPr>
            <a:solidFill>
              <a:srgbClr val="EAB200"/>
            </a:solidFill>
            <a:ln>
              <a:noFill/>
            </a:ln>
            <a:effectLst/>
          </c:spPr>
          <c:invertIfNegative val="0"/>
          <c:cat>
            <c:numRef>
              <c:f>Graf_4!$B$2:$U$2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Graf_4!$B$6:$U$6</c:f>
              <c:numCache>
                <c:formatCode>0.000</c:formatCode>
                <c:ptCount val="20"/>
                <c:pt idx="0">
                  <c:v>1.1350230116931925</c:v>
                </c:pt>
                <c:pt idx="1">
                  <c:v>1.3360888381612313</c:v>
                </c:pt>
                <c:pt idx="2">
                  <c:v>1.1028070167185433</c:v>
                </c:pt>
                <c:pt idx="3">
                  <c:v>-0.47324902294008098</c:v>
                </c:pt>
                <c:pt idx="4">
                  <c:v>-1.637281869261642</c:v>
                </c:pt>
                <c:pt idx="5">
                  <c:v>-0.22550078153926734</c:v>
                </c:pt>
                <c:pt idx="6">
                  <c:v>0.69839103490494381</c:v>
                </c:pt>
                <c:pt idx="7">
                  <c:v>-0.78531968797506124</c:v>
                </c:pt>
                <c:pt idx="8">
                  <c:v>0.30963611252445844</c:v>
                </c:pt>
                <c:pt idx="9">
                  <c:v>1.5221643496943216</c:v>
                </c:pt>
                <c:pt idx="10">
                  <c:v>1.5666178029505318</c:v>
                </c:pt>
                <c:pt idx="11">
                  <c:v>1.2590399263672225</c:v>
                </c:pt>
                <c:pt idx="12">
                  <c:v>1.4279216587510746</c:v>
                </c:pt>
                <c:pt idx="13">
                  <c:v>1.2794108838988905</c:v>
                </c:pt>
                <c:pt idx="14">
                  <c:v>0.31102929165740534</c:v>
                </c:pt>
                <c:pt idx="15">
                  <c:v>-1.2753037501170184</c:v>
                </c:pt>
                <c:pt idx="16">
                  <c:v>0.21114626869689346</c:v>
                </c:pt>
                <c:pt idx="17">
                  <c:v>0.5738047220432918</c:v>
                </c:pt>
                <c:pt idx="18">
                  <c:v>6.4023189361250843E-2</c:v>
                </c:pt>
                <c:pt idx="19">
                  <c:v>0.58709507375169778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C5-4019-8D65-3757705CDCEF}"/>
            </c:ext>
          </c:extLst>
        </c:ser>
        <c:ser>
          <c:idx val="4"/>
          <c:order val="4"/>
          <c:tx>
            <c:strRef>
              <c:f>Graf_4!$A$7</c:f>
              <c:strCache>
                <c:ptCount val="1"/>
                <c:pt idx="0">
                  <c:v>Nezamestnanosť (Ž)</c:v>
                </c:pt>
              </c:strCache>
            </c:strRef>
          </c:tx>
          <c:spPr>
            <a:pattFill prst="dkUpDiag">
              <a:fgClr>
                <a:srgbClr val="EAB2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Graf_4!$B$2:$U$2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Graf_4!$B$7:$U$7</c:f>
              <c:numCache>
                <c:formatCode>0.000</c:formatCode>
                <c:ptCount val="20"/>
                <c:pt idx="0">
                  <c:v>0.18672851647352218</c:v>
                </c:pt>
                <c:pt idx="1">
                  <c:v>0.40537140728247323</c:v>
                </c:pt>
                <c:pt idx="2">
                  <c:v>0.46315753088492784</c:v>
                </c:pt>
                <c:pt idx="3">
                  <c:v>-0.12806005233869655</c:v>
                </c:pt>
                <c:pt idx="4">
                  <c:v>-0.33788744742651033</c:v>
                </c:pt>
                <c:pt idx="5">
                  <c:v>-0.30318172496208717</c:v>
                </c:pt>
                <c:pt idx="6">
                  <c:v>-2.1515902017199561E-2</c:v>
                </c:pt>
                <c:pt idx="7">
                  <c:v>-0.26346121117057919</c:v>
                </c:pt>
                <c:pt idx="8">
                  <c:v>0.22524490487967341</c:v>
                </c:pt>
                <c:pt idx="9">
                  <c:v>0.43467773281236077</c:v>
                </c:pt>
                <c:pt idx="10">
                  <c:v>0.66668220401879807</c:v>
                </c:pt>
                <c:pt idx="11">
                  <c:v>0.74064714458472736</c:v>
                </c:pt>
                <c:pt idx="12">
                  <c:v>0.73252272754587011</c:v>
                </c:pt>
                <c:pt idx="13">
                  <c:v>0.46940364725855943</c:v>
                </c:pt>
                <c:pt idx="14">
                  <c:v>0.13860887174104164</c:v>
                </c:pt>
                <c:pt idx="15">
                  <c:v>-0.57376404679416737</c:v>
                </c:pt>
                <c:pt idx="16">
                  <c:v>0.22541641028510639</c:v>
                </c:pt>
                <c:pt idx="17">
                  <c:v>0.10850164445628249</c:v>
                </c:pt>
                <c:pt idx="18">
                  <c:v>0.23929795798949272</c:v>
                </c:pt>
                <c:pt idx="19">
                  <c:v>0.36574893696297295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C5-4019-8D65-3757705CD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4107136"/>
        <c:axId val="1524132576"/>
      </c:barChart>
      <c:lineChart>
        <c:grouping val="standard"/>
        <c:varyColors val="0"/>
        <c:ser>
          <c:idx val="5"/>
          <c:order val="5"/>
          <c:tx>
            <c:strRef>
              <c:f>Graf_4!$A$8</c:f>
              <c:strCache>
                <c:ptCount val="1"/>
                <c:pt idx="0">
                  <c:v>Zamestnanosť </c:v>
                </c:pt>
              </c:strCache>
            </c:strRef>
          </c:tx>
          <c:spPr>
            <a:ln w="12700" cap="rnd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Graf_4!$B$2:$U$2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Graf_4!$B$8:$U$8</c:f>
              <c:numCache>
                <c:formatCode>0.000</c:formatCode>
                <c:ptCount val="20"/>
                <c:pt idx="0">
                  <c:v>1.2442392042828487</c:v>
                </c:pt>
                <c:pt idx="1">
                  <c:v>1.4804100784125751</c:v>
                </c:pt>
                <c:pt idx="2">
                  <c:v>0.60682673632186379</c:v>
                </c:pt>
                <c:pt idx="3">
                  <c:v>-1.8723722615618499</c:v>
                </c:pt>
                <c:pt idx="4">
                  <c:v>-0.36655298947891879</c:v>
                </c:pt>
                <c:pt idx="5">
                  <c:v>-0.34525346809459734</c:v>
                </c:pt>
                <c:pt idx="6">
                  <c:v>0.76302231506417684</c:v>
                </c:pt>
                <c:pt idx="7">
                  <c:v>-1.1385776889369481</c:v>
                </c:pt>
                <c:pt idx="8">
                  <c:v>-0.14502197108470227</c:v>
                </c:pt>
                <c:pt idx="9">
                  <c:v>2.0515060979505506</c:v>
                </c:pt>
                <c:pt idx="10">
                  <c:v>2.1318786615275087</c:v>
                </c:pt>
                <c:pt idx="11">
                  <c:v>1.4303050233252179</c:v>
                </c:pt>
                <c:pt idx="12">
                  <c:v>1.4337325152439462</c:v>
                </c:pt>
                <c:pt idx="13">
                  <c:v>1.4305416987173913</c:v>
                </c:pt>
                <c:pt idx="14">
                  <c:v>-6.3331009367573188E-2</c:v>
                </c:pt>
                <c:pt idx="15">
                  <c:v>-1.1981686939641634</c:v>
                </c:pt>
                <c:pt idx="16">
                  <c:v>-0.24157733022533989</c:v>
                </c:pt>
                <c:pt idx="17">
                  <c:v>8.1883507867885869E-2</c:v>
                </c:pt>
                <c:pt idx="18">
                  <c:v>-7.7128098769208051E-2</c:v>
                </c:pt>
                <c:pt idx="19">
                  <c:v>1.1286248119851905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BC5-4019-8D65-3757705CD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107136"/>
        <c:axId val="1524132576"/>
      </c:lineChart>
      <c:catAx>
        <c:axId val="152410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24132576"/>
        <c:crosses val="autoZero"/>
        <c:auto val="1"/>
        <c:lblAlgn val="ctr"/>
        <c:lblOffset val="100"/>
        <c:noMultiLvlLbl val="0"/>
      </c:catAx>
      <c:valAx>
        <c:axId val="152413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152410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283549975934338"/>
          <c:y val="0.81279110952616451"/>
          <c:w val="0.6364311715744323"/>
          <c:h val="0.181432083386112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 panose="020B0004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F2B45"/>
                </a:solidFill>
                <a:latin typeface="Aptos Display" panose="020B0004020202020204" pitchFamily="34" charset="0"/>
                <a:ea typeface="+mn-ea"/>
                <a:cs typeface="+mn-cs"/>
              </a:defRPr>
            </a:pPr>
            <a:r>
              <a:rPr lang="sk-SK">
                <a:solidFill>
                  <a:srgbClr val="0F2B45"/>
                </a:solidFill>
                <a:latin typeface="Aptos Display" panose="020B0004020202020204" pitchFamily="34" charset="0"/>
              </a:rPr>
              <a:t>2019</a:t>
            </a:r>
          </a:p>
        </c:rich>
      </c:tx>
      <c:overlay val="0"/>
      <c:spPr>
        <a:solidFill>
          <a:srgbClr val="0F2B45">
            <a:alpha val="0"/>
          </a:srgb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F2B45"/>
              </a:solidFill>
              <a:latin typeface="Aptos Display" panose="020B0004020202020204" pitchFamily="34" charset="0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8.1817128694461991E-2"/>
          <c:y val="0.11887388505969902"/>
          <c:w val="0.8797087750073741"/>
          <c:h val="0.62448997411763751"/>
        </c:manualLayout>
      </c:layout>
      <c:areaChart>
        <c:grouping val="stacked"/>
        <c:varyColors val="0"/>
        <c:ser>
          <c:idx val="0"/>
          <c:order val="0"/>
          <c:tx>
            <c:strRef>
              <c:f>Graf_5!$B$3</c:f>
              <c:strCache>
                <c:ptCount val="1"/>
                <c:pt idx="0">
                  <c:v>Nezamestnaní</c:v>
                </c:pt>
              </c:strCache>
            </c:strRef>
          </c:tx>
          <c:spPr>
            <a:solidFill>
              <a:srgbClr val="0F2B45"/>
            </a:solidFill>
            <a:ln w="25400">
              <a:noFill/>
            </a:ln>
            <a:effectLst/>
          </c:spPr>
          <c:cat>
            <c:numRef>
              <c:f>Graf_5!$A$4:$A$53</c:f>
              <c:numCache>
                <c:formatCode>General</c:formatCode>
                <c:ptCount val="5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</c:numCache>
            </c:numRef>
          </c:cat>
          <c:val>
            <c:numRef>
              <c:f>Graf_5!$B$4:$B$53</c:f>
              <c:numCache>
                <c:formatCode>General</c:formatCode>
                <c:ptCount val="50"/>
                <c:pt idx="0">
                  <c:v>0</c:v>
                </c:pt>
                <c:pt idx="1">
                  <c:v>277</c:v>
                </c:pt>
                <c:pt idx="2">
                  <c:v>503</c:v>
                </c:pt>
                <c:pt idx="3">
                  <c:v>690</c:v>
                </c:pt>
                <c:pt idx="4">
                  <c:v>726</c:v>
                </c:pt>
                <c:pt idx="5">
                  <c:v>657</c:v>
                </c:pt>
                <c:pt idx="6">
                  <c:v>611</c:v>
                </c:pt>
                <c:pt idx="7">
                  <c:v>623</c:v>
                </c:pt>
                <c:pt idx="8">
                  <c:v>613</c:v>
                </c:pt>
                <c:pt idx="9">
                  <c:v>658</c:v>
                </c:pt>
                <c:pt idx="10">
                  <c:v>651</c:v>
                </c:pt>
                <c:pt idx="11">
                  <c:v>746</c:v>
                </c:pt>
                <c:pt idx="12">
                  <c:v>735</c:v>
                </c:pt>
                <c:pt idx="13">
                  <c:v>749</c:v>
                </c:pt>
                <c:pt idx="14">
                  <c:v>747</c:v>
                </c:pt>
                <c:pt idx="15">
                  <c:v>745</c:v>
                </c:pt>
                <c:pt idx="16">
                  <c:v>789</c:v>
                </c:pt>
                <c:pt idx="17">
                  <c:v>854</c:v>
                </c:pt>
                <c:pt idx="18">
                  <c:v>831</c:v>
                </c:pt>
                <c:pt idx="19">
                  <c:v>850</c:v>
                </c:pt>
                <c:pt idx="20">
                  <c:v>869</c:v>
                </c:pt>
                <c:pt idx="21">
                  <c:v>845</c:v>
                </c:pt>
                <c:pt idx="22">
                  <c:v>818</c:v>
                </c:pt>
                <c:pt idx="23">
                  <c:v>801</c:v>
                </c:pt>
                <c:pt idx="24">
                  <c:v>781</c:v>
                </c:pt>
                <c:pt idx="25">
                  <c:v>758</c:v>
                </c:pt>
                <c:pt idx="26">
                  <c:v>704</c:v>
                </c:pt>
                <c:pt idx="27">
                  <c:v>703</c:v>
                </c:pt>
                <c:pt idx="28">
                  <c:v>763</c:v>
                </c:pt>
                <c:pt idx="29">
                  <c:v>769</c:v>
                </c:pt>
                <c:pt idx="30">
                  <c:v>812</c:v>
                </c:pt>
                <c:pt idx="31">
                  <c:v>704</c:v>
                </c:pt>
                <c:pt idx="32">
                  <c:v>698</c:v>
                </c:pt>
                <c:pt idx="33">
                  <c:v>655</c:v>
                </c:pt>
                <c:pt idx="34">
                  <c:v>628</c:v>
                </c:pt>
                <c:pt idx="35">
                  <c:v>691</c:v>
                </c:pt>
                <c:pt idx="36">
                  <c:v>584</c:v>
                </c:pt>
                <c:pt idx="37">
                  <c:v>579</c:v>
                </c:pt>
                <c:pt idx="38">
                  <c:v>616</c:v>
                </c:pt>
                <c:pt idx="39">
                  <c:v>545</c:v>
                </c:pt>
                <c:pt idx="40">
                  <c:v>570</c:v>
                </c:pt>
                <c:pt idx="41">
                  <c:v>535</c:v>
                </c:pt>
                <c:pt idx="42">
                  <c:v>511</c:v>
                </c:pt>
                <c:pt idx="43">
                  <c:v>479</c:v>
                </c:pt>
                <c:pt idx="44">
                  <c:v>490</c:v>
                </c:pt>
                <c:pt idx="45">
                  <c:v>335</c:v>
                </c:pt>
                <c:pt idx="46">
                  <c:v>189</c:v>
                </c:pt>
                <c:pt idx="47">
                  <c:v>69</c:v>
                </c:pt>
                <c:pt idx="48">
                  <c:v>6</c:v>
                </c:pt>
                <c:pt idx="4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8C-450A-B2EE-E74FCEA59107}"/>
            </c:ext>
          </c:extLst>
        </c:ser>
        <c:ser>
          <c:idx val="1"/>
          <c:order val="1"/>
          <c:tx>
            <c:strRef>
              <c:f>Graf_5!$C$3</c:f>
              <c:strCache>
                <c:ptCount val="1"/>
                <c:pt idx="0">
                  <c:v>Zamestnaní</c:v>
                </c:pt>
              </c:strCache>
            </c:strRef>
          </c:tx>
          <c:spPr>
            <a:solidFill>
              <a:srgbClr val="2EAAE1"/>
            </a:solidFill>
            <a:ln w="25400">
              <a:noFill/>
            </a:ln>
            <a:effectLst/>
          </c:spPr>
          <c:cat>
            <c:numRef>
              <c:f>Graf_5!$A$4:$A$53</c:f>
              <c:numCache>
                <c:formatCode>General</c:formatCode>
                <c:ptCount val="5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</c:numCache>
            </c:numRef>
          </c:cat>
          <c:val>
            <c:numRef>
              <c:f>Graf_5!$C$4:$C$53</c:f>
              <c:numCache>
                <c:formatCode>General</c:formatCode>
                <c:ptCount val="50"/>
                <c:pt idx="0">
                  <c:v>10</c:v>
                </c:pt>
                <c:pt idx="1">
                  <c:v>118</c:v>
                </c:pt>
                <c:pt idx="2">
                  <c:v>285</c:v>
                </c:pt>
                <c:pt idx="3">
                  <c:v>655</c:v>
                </c:pt>
                <c:pt idx="4">
                  <c:v>952</c:v>
                </c:pt>
                <c:pt idx="5">
                  <c:v>1144</c:v>
                </c:pt>
                <c:pt idx="6">
                  <c:v>1247</c:v>
                </c:pt>
                <c:pt idx="7">
                  <c:v>1332</c:v>
                </c:pt>
                <c:pt idx="8">
                  <c:v>1281</c:v>
                </c:pt>
                <c:pt idx="9">
                  <c:v>1291</c:v>
                </c:pt>
                <c:pt idx="10">
                  <c:v>1357</c:v>
                </c:pt>
                <c:pt idx="11">
                  <c:v>1505</c:v>
                </c:pt>
                <c:pt idx="12">
                  <c:v>1395</c:v>
                </c:pt>
                <c:pt idx="13">
                  <c:v>1404</c:v>
                </c:pt>
                <c:pt idx="14">
                  <c:v>1395</c:v>
                </c:pt>
                <c:pt idx="15">
                  <c:v>1383</c:v>
                </c:pt>
                <c:pt idx="16">
                  <c:v>1412</c:v>
                </c:pt>
                <c:pt idx="17">
                  <c:v>1352</c:v>
                </c:pt>
                <c:pt idx="18">
                  <c:v>1348</c:v>
                </c:pt>
                <c:pt idx="19">
                  <c:v>1362</c:v>
                </c:pt>
                <c:pt idx="20">
                  <c:v>1435</c:v>
                </c:pt>
                <c:pt idx="21">
                  <c:v>1341</c:v>
                </c:pt>
                <c:pt idx="22">
                  <c:v>1289</c:v>
                </c:pt>
                <c:pt idx="23">
                  <c:v>1225</c:v>
                </c:pt>
                <c:pt idx="24">
                  <c:v>1286</c:v>
                </c:pt>
                <c:pt idx="25">
                  <c:v>1271</c:v>
                </c:pt>
                <c:pt idx="26">
                  <c:v>1292</c:v>
                </c:pt>
                <c:pt idx="27">
                  <c:v>1180</c:v>
                </c:pt>
                <c:pt idx="28">
                  <c:v>1238</c:v>
                </c:pt>
                <c:pt idx="29">
                  <c:v>1187</c:v>
                </c:pt>
                <c:pt idx="30">
                  <c:v>1203</c:v>
                </c:pt>
                <c:pt idx="31">
                  <c:v>1151</c:v>
                </c:pt>
                <c:pt idx="32">
                  <c:v>1106</c:v>
                </c:pt>
                <c:pt idx="33">
                  <c:v>957</c:v>
                </c:pt>
                <c:pt idx="34">
                  <c:v>925</c:v>
                </c:pt>
                <c:pt idx="35">
                  <c:v>873</c:v>
                </c:pt>
                <c:pt idx="36">
                  <c:v>838</c:v>
                </c:pt>
                <c:pt idx="37">
                  <c:v>817</c:v>
                </c:pt>
                <c:pt idx="38">
                  <c:v>742</c:v>
                </c:pt>
                <c:pt idx="39">
                  <c:v>780</c:v>
                </c:pt>
                <c:pt idx="40">
                  <c:v>763</c:v>
                </c:pt>
                <c:pt idx="41">
                  <c:v>694</c:v>
                </c:pt>
                <c:pt idx="42">
                  <c:v>641</c:v>
                </c:pt>
                <c:pt idx="43">
                  <c:v>619</c:v>
                </c:pt>
                <c:pt idx="44">
                  <c:v>597</c:v>
                </c:pt>
                <c:pt idx="45">
                  <c:v>524</c:v>
                </c:pt>
                <c:pt idx="46">
                  <c:v>401</c:v>
                </c:pt>
                <c:pt idx="47">
                  <c:v>304</c:v>
                </c:pt>
                <c:pt idx="48">
                  <c:v>241</c:v>
                </c:pt>
                <c:pt idx="49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8C-450A-B2EE-E74FCEA59107}"/>
            </c:ext>
          </c:extLst>
        </c:ser>
        <c:ser>
          <c:idx val="2"/>
          <c:order val="2"/>
          <c:tx>
            <c:strRef>
              <c:f>Graf_5!$D$3</c:f>
              <c:strCache>
                <c:ptCount val="1"/>
                <c:pt idx="0">
                  <c:v>Neaktívni - ostatní</c:v>
                </c:pt>
              </c:strCache>
            </c:strRef>
          </c:tx>
          <c:spPr>
            <a:solidFill>
              <a:srgbClr val="686767"/>
            </a:solidFill>
            <a:ln w="25400">
              <a:noFill/>
            </a:ln>
            <a:effectLst/>
          </c:spPr>
          <c:cat>
            <c:numRef>
              <c:f>Graf_5!$A$4:$A$53</c:f>
              <c:numCache>
                <c:formatCode>General</c:formatCode>
                <c:ptCount val="5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</c:numCache>
            </c:numRef>
          </c:cat>
          <c:val>
            <c:numRef>
              <c:f>Graf_5!$D$4:$D$53</c:f>
              <c:numCache>
                <c:formatCode>0</c:formatCode>
                <c:ptCount val="50"/>
                <c:pt idx="0">
                  <c:v>486</c:v>
                </c:pt>
                <c:pt idx="1">
                  <c:v>1575</c:v>
                </c:pt>
                <c:pt idx="2">
                  <c:v>2304</c:v>
                </c:pt>
                <c:pt idx="3">
                  <c:v>2240</c:v>
                </c:pt>
                <c:pt idx="4">
                  <c:v>2241</c:v>
                </c:pt>
                <c:pt idx="5">
                  <c:v>2063</c:v>
                </c:pt>
                <c:pt idx="6">
                  <c:v>2023</c:v>
                </c:pt>
                <c:pt idx="7">
                  <c:v>1885</c:v>
                </c:pt>
                <c:pt idx="8">
                  <c:v>1701</c:v>
                </c:pt>
                <c:pt idx="9">
                  <c:v>1498</c:v>
                </c:pt>
                <c:pt idx="10">
                  <c:v>1486</c:v>
                </c:pt>
                <c:pt idx="11">
                  <c:v>1474</c:v>
                </c:pt>
                <c:pt idx="12">
                  <c:v>1485</c:v>
                </c:pt>
                <c:pt idx="13">
                  <c:v>1491</c:v>
                </c:pt>
                <c:pt idx="14">
                  <c:v>1444</c:v>
                </c:pt>
                <c:pt idx="15">
                  <c:v>1353</c:v>
                </c:pt>
                <c:pt idx="16">
                  <c:v>1388</c:v>
                </c:pt>
                <c:pt idx="17">
                  <c:v>1361</c:v>
                </c:pt>
                <c:pt idx="18">
                  <c:v>1319</c:v>
                </c:pt>
                <c:pt idx="19">
                  <c:v>1380</c:v>
                </c:pt>
                <c:pt idx="20">
                  <c:v>1294</c:v>
                </c:pt>
                <c:pt idx="21">
                  <c:v>1207</c:v>
                </c:pt>
                <c:pt idx="22">
                  <c:v>1225</c:v>
                </c:pt>
                <c:pt idx="23">
                  <c:v>1187</c:v>
                </c:pt>
                <c:pt idx="24">
                  <c:v>1181</c:v>
                </c:pt>
                <c:pt idx="25">
                  <c:v>1149</c:v>
                </c:pt>
                <c:pt idx="26">
                  <c:v>1103</c:v>
                </c:pt>
                <c:pt idx="27">
                  <c:v>1069</c:v>
                </c:pt>
                <c:pt idx="28">
                  <c:v>1126</c:v>
                </c:pt>
                <c:pt idx="29">
                  <c:v>1052</c:v>
                </c:pt>
                <c:pt idx="30">
                  <c:v>1084</c:v>
                </c:pt>
                <c:pt idx="31">
                  <c:v>1043</c:v>
                </c:pt>
                <c:pt idx="32">
                  <c:v>996</c:v>
                </c:pt>
                <c:pt idx="33">
                  <c:v>922</c:v>
                </c:pt>
                <c:pt idx="34">
                  <c:v>887</c:v>
                </c:pt>
                <c:pt idx="35">
                  <c:v>892</c:v>
                </c:pt>
                <c:pt idx="36">
                  <c:v>851</c:v>
                </c:pt>
                <c:pt idx="37">
                  <c:v>823</c:v>
                </c:pt>
                <c:pt idx="38">
                  <c:v>739</c:v>
                </c:pt>
                <c:pt idx="39">
                  <c:v>743</c:v>
                </c:pt>
                <c:pt idx="40">
                  <c:v>657</c:v>
                </c:pt>
                <c:pt idx="41">
                  <c:v>680</c:v>
                </c:pt>
                <c:pt idx="42">
                  <c:v>603</c:v>
                </c:pt>
                <c:pt idx="43">
                  <c:v>606</c:v>
                </c:pt>
                <c:pt idx="44">
                  <c:v>527</c:v>
                </c:pt>
                <c:pt idx="45">
                  <c:v>519</c:v>
                </c:pt>
                <c:pt idx="46">
                  <c:v>454</c:v>
                </c:pt>
                <c:pt idx="47">
                  <c:v>431</c:v>
                </c:pt>
                <c:pt idx="48">
                  <c:v>361</c:v>
                </c:pt>
                <c:pt idx="49">
                  <c:v>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8C-450A-B2EE-E74FCEA59107}"/>
            </c:ext>
          </c:extLst>
        </c:ser>
        <c:ser>
          <c:idx val="6"/>
          <c:order val="3"/>
          <c:tx>
            <c:strRef>
              <c:f>Graf_5!$L$3</c:f>
              <c:strCache>
                <c:ptCount val="1"/>
                <c:pt idx="0">
                  <c:v>Neaktívni - ZŠ/SŠ/VŠ</c:v>
                </c:pt>
              </c:strCache>
            </c:strRef>
          </c:tx>
          <c:spPr>
            <a:pattFill prst="dkUpDiag">
              <a:fgClr>
                <a:srgbClr val="E85477"/>
              </a:fgClr>
              <a:bgClr>
                <a:schemeClr val="bg1"/>
              </a:bgClr>
            </a:pattFill>
            <a:ln w="25400">
              <a:noFill/>
            </a:ln>
            <a:effectLst/>
          </c:spPr>
          <c:val>
            <c:numRef>
              <c:f>Graf_5!$E$4:$E$53</c:f>
              <c:numCache>
                <c:formatCode>0</c:formatCode>
                <c:ptCount val="50"/>
                <c:pt idx="0">
                  <c:v>5814</c:v>
                </c:pt>
                <c:pt idx="1">
                  <c:v>3975</c:v>
                </c:pt>
                <c:pt idx="2">
                  <c:v>2569</c:v>
                </c:pt>
                <c:pt idx="3">
                  <c:v>1493</c:v>
                </c:pt>
                <c:pt idx="4">
                  <c:v>728</c:v>
                </c:pt>
                <c:pt idx="5">
                  <c:v>389</c:v>
                </c:pt>
                <c:pt idx="6">
                  <c:v>252</c:v>
                </c:pt>
                <c:pt idx="7">
                  <c:v>198</c:v>
                </c:pt>
                <c:pt idx="8">
                  <c:v>153</c:v>
                </c:pt>
                <c:pt idx="9">
                  <c:v>103</c:v>
                </c:pt>
                <c:pt idx="10">
                  <c:v>82</c:v>
                </c:pt>
                <c:pt idx="11">
                  <c:v>37</c:v>
                </c:pt>
                <c:pt idx="12">
                  <c:v>35</c:v>
                </c:pt>
                <c:pt idx="13">
                  <c:v>43</c:v>
                </c:pt>
                <c:pt idx="14">
                  <c:v>33</c:v>
                </c:pt>
                <c:pt idx="15">
                  <c:v>25</c:v>
                </c:pt>
                <c:pt idx="16">
                  <c:v>20</c:v>
                </c:pt>
                <c:pt idx="17">
                  <c:v>23</c:v>
                </c:pt>
                <c:pt idx="18">
                  <c:v>15</c:v>
                </c:pt>
                <c:pt idx="19">
                  <c:v>21</c:v>
                </c:pt>
                <c:pt idx="20">
                  <c:v>17</c:v>
                </c:pt>
                <c:pt idx="21">
                  <c:v>9</c:v>
                </c:pt>
                <c:pt idx="22">
                  <c:v>12</c:v>
                </c:pt>
                <c:pt idx="23">
                  <c:v>13</c:v>
                </c:pt>
                <c:pt idx="24">
                  <c:v>10</c:v>
                </c:pt>
                <c:pt idx="25">
                  <c:v>5</c:v>
                </c:pt>
                <c:pt idx="26">
                  <c:v>8</c:v>
                </c:pt>
                <c:pt idx="27">
                  <c:v>1</c:v>
                </c:pt>
                <c:pt idx="28">
                  <c:v>7</c:v>
                </c:pt>
                <c:pt idx="29">
                  <c:v>7</c:v>
                </c:pt>
                <c:pt idx="30">
                  <c:v>4</c:v>
                </c:pt>
                <c:pt idx="31">
                  <c:v>4</c:v>
                </c:pt>
                <c:pt idx="32">
                  <c:v>3</c:v>
                </c:pt>
                <c:pt idx="33">
                  <c:v>3</c:v>
                </c:pt>
                <c:pt idx="34">
                  <c:v>5</c:v>
                </c:pt>
                <c:pt idx="35">
                  <c:v>5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8C-450A-B2EE-E74FCEA59107}"/>
            </c:ext>
          </c:extLst>
        </c:ser>
        <c:ser>
          <c:idx val="4"/>
          <c:order val="4"/>
          <c:tx>
            <c:strRef>
              <c:f>Graf_5!$M$3</c:f>
              <c:strCache>
                <c:ptCount val="1"/>
                <c:pt idx="0">
                  <c:v>Neaktívni - RP/materská</c:v>
                </c:pt>
              </c:strCache>
            </c:strRef>
          </c:tx>
          <c:spPr>
            <a:pattFill prst="dkUpDiag">
              <a:fgClr>
                <a:srgbClr val="F2CA6D"/>
              </a:fgClr>
              <a:bgClr>
                <a:schemeClr val="bg1"/>
              </a:bgClr>
            </a:pattFill>
            <a:ln w="25400">
              <a:noFill/>
            </a:ln>
            <a:effectLst/>
          </c:spPr>
          <c:val>
            <c:numRef>
              <c:f>Graf_5!$F$4:$F$53</c:f>
              <c:numCache>
                <c:formatCode>0</c:formatCode>
                <c:ptCount val="50"/>
                <c:pt idx="0" formatCode="General">
                  <c:v>0</c:v>
                </c:pt>
                <c:pt idx="1">
                  <c:v>38</c:v>
                </c:pt>
                <c:pt idx="2">
                  <c:v>163</c:v>
                </c:pt>
                <c:pt idx="3">
                  <c:v>572</c:v>
                </c:pt>
                <c:pt idx="4">
                  <c:v>950</c:v>
                </c:pt>
                <c:pt idx="5">
                  <c:v>1260</c:v>
                </c:pt>
                <c:pt idx="6">
                  <c:v>1316</c:v>
                </c:pt>
                <c:pt idx="7">
                  <c:v>1375</c:v>
                </c:pt>
                <c:pt idx="8">
                  <c:v>1287</c:v>
                </c:pt>
                <c:pt idx="9">
                  <c:v>1093</c:v>
                </c:pt>
                <c:pt idx="10">
                  <c:v>1042</c:v>
                </c:pt>
                <c:pt idx="11">
                  <c:v>1040</c:v>
                </c:pt>
                <c:pt idx="12">
                  <c:v>920</c:v>
                </c:pt>
                <c:pt idx="13">
                  <c:v>939</c:v>
                </c:pt>
                <c:pt idx="14">
                  <c:v>821</c:v>
                </c:pt>
                <c:pt idx="15">
                  <c:v>765</c:v>
                </c:pt>
                <c:pt idx="16">
                  <c:v>678</c:v>
                </c:pt>
                <c:pt idx="17">
                  <c:v>652</c:v>
                </c:pt>
                <c:pt idx="18">
                  <c:v>556</c:v>
                </c:pt>
                <c:pt idx="19">
                  <c:v>483</c:v>
                </c:pt>
                <c:pt idx="20">
                  <c:v>454</c:v>
                </c:pt>
                <c:pt idx="21">
                  <c:v>375</c:v>
                </c:pt>
                <c:pt idx="22">
                  <c:v>316</c:v>
                </c:pt>
                <c:pt idx="23">
                  <c:v>264</c:v>
                </c:pt>
                <c:pt idx="24">
                  <c:v>261</c:v>
                </c:pt>
                <c:pt idx="25">
                  <c:v>204</c:v>
                </c:pt>
                <c:pt idx="26">
                  <c:v>137</c:v>
                </c:pt>
                <c:pt idx="27">
                  <c:v>131</c:v>
                </c:pt>
                <c:pt idx="28">
                  <c:v>111</c:v>
                </c:pt>
                <c:pt idx="29">
                  <c:v>78</c:v>
                </c:pt>
                <c:pt idx="30">
                  <c:v>65</c:v>
                </c:pt>
                <c:pt idx="31">
                  <c:v>45</c:v>
                </c:pt>
                <c:pt idx="32">
                  <c:v>31</c:v>
                </c:pt>
                <c:pt idx="33">
                  <c:v>27</c:v>
                </c:pt>
                <c:pt idx="34">
                  <c:v>17</c:v>
                </c:pt>
                <c:pt idx="35">
                  <c:v>10</c:v>
                </c:pt>
                <c:pt idx="36">
                  <c:v>8</c:v>
                </c:pt>
                <c:pt idx="37">
                  <c:v>9</c:v>
                </c:pt>
                <c:pt idx="38">
                  <c:v>7</c:v>
                </c:pt>
                <c:pt idx="39">
                  <c:v>6</c:v>
                </c:pt>
                <c:pt idx="40">
                  <c:v>3</c:v>
                </c:pt>
                <c:pt idx="41">
                  <c:v>3</c:v>
                </c:pt>
                <c:pt idx="42">
                  <c:v>5</c:v>
                </c:pt>
                <c:pt idx="43">
                  <c:v>4</c:v>
                </c:pt>
                <c:pt idx="44">
                  <c:v>3</c:v>
                </c:pt>
                <c:pt idx="45">
                  <c:v>1</c:v>
                </c:pt>
                <c:pt idx="46">
                  <c:v>2</c:v>
                </c:pt>
                <c:pt idx="47">
                  <c:v>2</c:v>
                </c:pt>
                <c:pt idx="48">
                  <c:v>0</c:v>
                </c:pt>
                <c:pt idx="49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8C-450A-B2EE-E74FCEA59107}"/>
            </c:ext>
          </c:extLst>
        </c:ser>
        <c:ser>
          <c:idx val="5"/>
          <c:order val="5"/>
          <c:tx>
            <c:strRef>
              <c:f>Graf_5!$N$3</c:f>
              <c:strCache>
                <c:ptCount val="1"/>
                <c:pt idx="0">
                  <c:v>Neaktívni - invalidi/dôchodky</c:v>
                </c:pt>
              </c:strCache>
            </c:strRef>
          </c:tx>
          <c:spPr>
            <a:pattFill prst="dkUpDiag">
              <a:fgClr>
                <a:srgbClr val="1AA380"/>
              </a:fgClr>
              <a:bgClr>
                <a:schemeClr val="bg1"/>
              </a:bgClr>
            </a:pattFill>
            <a:ln w="25400">
              <a:noFill/>
            </a:ln>
            <a:effectLst/>
          </c:spPr>
          <c:val>
            <c:numRef>
              <c:f>Graf_5!$G$4:$G$53</c:f>
              <c:numCache>
                <c:formatCode>General</c:formatCode>
                <c:ptCount val="50"/>
                <c:pt idx="0">
                  <c:v>39</c:v>
                </c:pt>
                <c:pt idx="1">
                  <c:v>10</c:v>
                </c:pt>
                <c:pt idx="2">
                  <c:v>3</c:v>
                </c:pt>
                <c:pt idx="3" formatCode="0">
                  <c:v>34</c:v>
                </c:pt>
                <c:pt idx="4" formatCode="0">
                  <c:v>110</c:v>
                </c:pt>
                <c:pt idx="5" formatCode="0">
                  <c:v>148</c:v>
                </c:pt>
                <c:pt idx="6" formatCode="0">
                  <c:v>180</c:v>
                </c:pt>
                <c:pt idx="7" formatCode="0">
                  <c:v>196</c:v>
                </c:pt>
                <c:pt idx="8" formatCode="0">
                  <c:v>200</c:v>
                </c:pt>
                <c:pt idx="9" formatCode="0">
                  <c:v>186</c:v>
                </c:pt>
                <c:pt idx="10" formatCode="0">
                  <c:v>196</c:v>
                </c:pt>
                <c:pt idx="11" formatCode="0">
                  <c:v>180</c:v>
                </c:pt>
                <c:pt idx="12" formatCode="0">
                  <c:v>198</c:v>
                </c:pt>
                <c:pt idx="13" formatCode="0">
                  <c:v>187</c:v>
                </c:pt>
                <c:pt idx="14" formatCode="0">
                  <c:v>197</c:v>
                </c:pt>
                <c:pt idx="15" formatCode="0">
                  <c:v>229</c:v>
                </c:pt>
                <c:pt idx="16" formatCode="0">
                  <c:v>201</c:v>
                </c:pt>
                <c:pt idx="17" formatCode="0">
                  <c:v>194</c:v>
                </c:pt>
                <c:pt idx="18" formatCode="0">
                  <c:v>167</c:v>
                </c:pt>
                <c:pt idx="19" formatCode="0">
                  <c:v>166</c:v>
                </c:pt>
                <c:pt idx="20" formatCode="0">
                  <c:v>186</c:v>
                </c:pt>
                <c:pt idx="21" formatCode="0">
                  <c:v>180</c:v>
                </c:pt>
                <c:pt idx="22" formatCode="0">
                  <c:v>172</c:v>
                </c:pt>
                <c:pt idx="23" formatCode="0">
                  <c:v>188</c:v>
                </c:pt>
                <c:pt idx="24" formatCode="0">
                  <c:v>194</c:v>
                </c:pt>
                <c:pt idx="25" formatCode="0">
                  <c:v>227</c:v>
                </c:pt>
                <c:pt idx="26" formatCode="0">
                  <c:v>189</c:v>
                </c:pt>
                <c:pt idx="27" formatCode="0">
                  <c:v>208</c:v>
                </c:pt>
                <c:pt idx="28" formatCode="0">
                  <c:v>224</c:v>
                </c:pt>
                <c:pt idx="29" formatCode="0">
                  <c:v>246</c:v>
                </c:pt>
                <c:pt idx="30" formatCode="0">
                  <c:v>253</c:v>
                </c:pt>
                <c:pt idx="31" formatCode="0">
                  <c:v>276</c:v>
                </c:pt>
                <c:pt idx="32" formatCode="0">
                  <c:v>283</c:v>
                </c:pt>
                <c:pt idx="33" formatCode="0">
                  <c:v>246</c:v>
                </c:pt>
                <c:pt idx="34" formatCode="0">
                  <c:v>244</c:v>
                </c:pt>
                <c:pt idx="35" formatCode="0">
                  <c:v>298</c:v>
                </c:pt>
                <c:pt idx="36" formatCode="0">
                  <c:v>286</c:v>
                </c:pt>
                <c:pt idx="37" formatCode="0">
                  <c:v>284</c:v>
                </c:pt>
                <c:pt idx="38" formatCode="0">
                  <c:v>390</c:v>
                </c:pt>
                <c:pt idx="39" formatCode="0">
                  <c:v>390</c:v>
                </c:pt>
                <c:pt idx="40" formatCode="0">
                  <c:v>400</c:v>
                </c:pt>
                <c:pt idx="41" formatCode="0">
                  <c:v>376</c:v>
                </c:pt>
                <c:pt idx="42" formatCode="0">
                  <c:v>383</c:v>
                </c:pt>
                <c:pt idx="43" formatCode="0">
                  <c:v>436</c:v>
                </c:pt>
                <c:pt idx="44" formatCode="0">
                  <c:v>453</c:v>
                </c:pt>
                <c:pt idx="45" formatCode="0">
                  <c:v>564</c:v>
                </c:pt>
                <c:pt idx="46" formatCode="0">
                  <c:v>754</c:v>
                </c:pt>
                <c:pt idx="47" formatCode="0">
                  <c:v>984</c:v>
                </c:pt>
                <c:pt idx="48" formatCode="0">
                  <c:v>1066</c:v>
                </c:pt>
                <c:pt idx="49" formatCode="0">
                  <c:v>1018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8C-450A-B2EE-E74FCEA59107}"/>
            </c:ext>
          </c:extLst>
        </c:ser>
        <c:ser>
          <c:idx val="3"/>
          <c:order val="6"/>
          <c:tx>
            <c:strRef>
              <c:f>Graf_5!$O$3</c:f>
              <c:strCache>
                <c:ptCount val="1"/>
                <c:pt idx="0">
                  <c:v>Neaktívni -  zdravotne nepoistení</c:v>
                </c:pt>
              </c:strCache>
            </c:strRef>
          </c:tx>
          <c:spPr>
            <a:pattFill prst="dkUpDiag">
              <a:fgClr>
                <a:srgbClr val="686767"/>
              </a:fgClr>
              <a:bgClr>
                <a:schemeClr val="bg1"/>
              </a:bgClr>
            </a:pattFill>
            <a:ln w="12700">
              <a:noFill/>
            </a:ln>
            <a:effectLst/>
          </c:spPr>
          <c:val>
            <c:numRef>
              <c:f>Graf_5!$H$4:$H$53</c:f>
              <c:numCache>
                <c:formatCode>0</c:formatCode>
                <c:ptCount val="50"/>
                <c:pt idx="0">
                  <c:v>211</c:v>
                </c:pt>
                <c:pt idx="1">
                  <c:v>219</c:v>
                </c:pt>
                <c:pt idx="2">
                  <c:v>215</c:v>
                </c:pt>
                <c:pt idx="3">
                  <c:v>249</c:v>
                </c:pt>
                <c:pt idx="4">
                  <c:v>298</c:v>
                </c:pt>
                <c:pt idx="5">
                  <c:v>317</c:v>
                </c:pt>
                <c:pt idx="6">
                  <c:v>370</c:v>
                </c:pt>
                <c:pt idx="7">
                  <c:v>388</c:v>
                </c:pt>
                <c:pt idx="8">
                  <c:v>443</c:v>
                </c:pt>
                <c:pt idx="9">
                  <c:v>436</c:v>
                </c:pt>
                <c:pt idx="10">
                  <c:v>487</c:v>
                </c:pt>
                <c:pt idx="11">
                  <c:v>521</c:v>
                </c:pt>
                <c:pt idx="12">
                  <c:v>560</c:v>
                </c:pt>
                <c:pt idx="13">
                  <c:v>589</c:v>
                </c:pt>
                <c:pt idx="14">
                  <c:v>601</c:v>
                </c:pt>
                <c:pt idx="15">
                  <c:v>612</c:v>
                </c:pt>
                <c:pt idx="16">
                  <c:v>610</c:v>
                </c:pt>
                <c:pt idx="17">
                  <c:v>613</c:v>
                </c:pt>
                <c:pt idx="18">
                  <c:v>681</c:v>
                </c:pt>
                <c:pt idx="19">
                  <c:v>676</c:v>
                </c:pt>
                <c:pt idx="20">
                  <c:v>650</c:v>
                </c:pt>
                <c:pt idx="21">
                  <c:v>622</c:v>
                </c:pt>
                <c:pt idx="22">
                  <c:v>606</c:v>
                </c:pt>
                <c:pt idx="23">
                  <c:v>547</c:v>
                </c:pt>
                <c:pt idx="24">
                  <c:v>564</c:v>
                </c:pt>
                <c:pt idx="25">
                  <c:v>472</c:v>
                </c:pt>
                <c:pt idx="26">
                  <c:v>522</c:v>
                </c:pt>
                <c:pt idx="27">
                  <c:v>466</c:v>
                </c:pt>
                <c:pt idx="28">
                  <c:v>468</c:v>
                </c:pt>
                <c:pt idx="29">
                  <c:v>451</c:v>
                </c:pt>
                <c:pt idx="30">
                  <c:v>403</c:v>
                </c:pt>
                <c:pt idx="31">
                  <c:v>390</c:v>
                </c:pt>
                <c:pt idx="32">
                  <c:v>324</c:v>
                </c:pt>
                <c:pt idx="33">
                  <c:v>287</c:v>
                </c:pt>
                <c:pt idx="34">
                  <c:v>305</c:v>
                </c:pt>
                <c:pt idx="35">
                  <c:v>288</c:v>
                </c:pt>
                <c:pt idx="36">
                  <c:v>238</c:v>
                </c:pt>
                <c:pt idx="37">
                  <c:v>238</c:v>
                </c:pt>
                <c:pt idx="38">
                  <c:v>201</c:v>
                </c:pt>
                <c:pt idx="39">
                  <c:v>196</c:v>
                </c:pt>
                <c:pt idx="40">
                  <c:v>182</c:v>
                </c:pt>
                <c:pt idx="41">
                  <c:v>175</c:v>
                </c:pt>
                <c:pt idx="42">
                  <c:v>152</c:v>
                </c:pt>
                <c:pt idx="43">
                  <c:v>137</c:v>
                </c:pt>
                <c:pt idx="44">
                  <c:v>126</c:v>
                </c:pt>
                <c:pt idx="45">
                  <c:v>109</c:v>
                </c:pt>
                <c:pt idx="46">
                  <c:v>79</c:v>
                </c:pt>
                <c:pt idx="47">
                  <c:v>67</c:v>
                </c:pt>
                <c:pt idx="48">
                  <c:v>47</c:v>
                </c:pt>
                <c:pt idx="49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8C-450A-B2EE-E74FCEA59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9437487"/>
        <c:axId val="929440367"/>
      </c:areaChart>
      <c:catAx>
        <c:axId val="92943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F2B45"/>
                </a:solidFill>
                <a:latin typeface="Aptos Display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929440367"/>
        <c:crosses val="autoZero"/>
        <c:auto val="1"/>
        <c:lblAlgn val="ctr"/>
        <c:lblOffset val="100"/>
        <c:noMultiLvlLbl val="0"/>
      </c:catAx>
      <c:valAx>
        <c:axId val="929440367"/>
        <c:scaling>
          <c:orientation val="minMax"/>
          <c:max val="7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F2B45"/>
                </a:solidFill>
                <a:latin typeface="Aptos Display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92943748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57856796374441E-2"/>
          <c:y val="0.84976469661914156"/>
          <c:w val="0.89683296884025321"/>
          <c:h val="0.131005233001829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F2B45"/>
              </a:solidFill>
              <a:latin typeface="Aptos Display" panose="020B0004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F2B45"/>
                </a:solidFill>
                <a:latin typeface="Aptos Display" panose="020B0004020202020204" pitchFamily="34" charset="0"/>
                <a:ea typeface="+mn-ea"/>
                <a:cs typeface="+mn-cs"/>
              </a:defRPr>
            </a:pPr>
            <a:r>
              <a:rPr lang="sk-SK">
                <a:latin typeface="Aptos Display" panose="020B0004020202020204" pitchFamily="34" charset="0"/>
              </a:rPr>
              <a:t>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F2B45"/>
              </a:solidFill>
              <a:latin typeface="Aptos Display" panose="020B0004020202020204" pitchFamily="34" charset="0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8.1817128694461991E-2"/>
          <c:y val="0.11887388505969902"/>
          <c:w val="0.8797087750073741"/>
          <c:h val="0.63089999757731396"/>
        </c:manualLayout>
      </c:layout>
      <c:areaChart>
        <c:grouping val="stacked"/>
        <c:varyColors val="0"/>
        <c:ser>
          <c:idx val="0"/>
          <c:order val="0"/>
          <c:tx>
            <c:strRef>
              <c:f>Graf_5!$B$3</c:f>
              <c:strCache>
                <c:ptCount val="1"/>
                <c:pt idx="0">
                  <c:v>Nezamestnaní</c:v>
                </c:pt>
              </c:strCache>
            </c:strRef>
          </c:tx>
          <c:spPr>
            <a:solidFill>
              <a:srgbClr val="0F2B45"/>
            </a:solidFill>
            <a:ln w="25400">
              <a:noFill/>
            </a:ln>
            <a:effectLst/>
          </c:spPr>
          <c:cat>
            <c:numRef>
              <c:f>Graf_5!$A$4:$A$53</c:f>
              <c:numCache>
                <c:formatCode>General</c:formatCode>
                <c:ptCount val="5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</c:numCache>
            </c:numRef>
          </c:cat>
          <c:val>
            <c:numRef>
              <c:f>Graf_5!$I$4:$I$53</c:f>
              <c:numCache>
                <c:formatCode>General</c:formatCode>
                <c:ptCount val="50"/>
                <c:pt idx="0">
                  <c:v>0</c:v>
                </c:pt>
                <c:pt idx="1">
                  <c:v>207</c:v>
                </c:pt>
                <c:pt idx="2">
                  <c:v>408</c:v>
                </c:pt>
                <c:pt idx="3">
                  <c:v>687</c:v>
                </c:pt>
                <c:pt idx="4">
                  <c:v>705</c:v>
                </c:pt>
                <c:pt idx="5">
                  <c:v>663</c:v>
                </c:pt>
                <c:pt idx="6">
                  <c:v>600</c:v>
                </c:pt>
                <c:pt idx="7">
                  <c:v>564</c:v>
                </c:pt>
                <c:pt idx="8">
                  <c:v>579</c:v>
                </c:pt>
                <c:pt idx="9">
                  <c:v>664</c:v>
                </c:pt>
                <c:pt idx="10">
                  <c:v>741</c:v>
                </c:pt>
                <c:pt idx="11">
                  <c:v>735</c:v>
                </c:pt>
                <c:pt idx="12">
                  <c:v>743</c:v>
                </c:pt>
                <c:pt idx="13">
                  <c:v>744</c:v>
                </c:pt>
                <c:pt idx="14">
                  <c:v>700</c:v>
                </c:pt>
                <c:pt idx="15">
                  <c:v>756</c:v>
                </c:pt>
                <c:pt idx="16">
                  <c:v>782</c:v>
                </c:pt>
                <c:pt idx="17">
                  <c:v>811</c:v>
                </c:pt>
                <c:pt idx="18">
                  <c:v>776</c:v>
                </c:pt>
                <c:pt idx="19">
                  <c:v>772</c:v>
                </c:pt>
                <c:pt idx="20">
                  <c:v>775</c:v>
                </c:pt>
                <c:pt idx="21">
                  <c:v>778</c:v>
                </c:pt>
                <c:pt idx="22">
                  <c:v>811</c:v>
                </c:pt>
                <c:pt idx="23">
                  <c:v>768</c:v>
                </c:pt>
                <c:pt idx="24">
                  <c:v>744</c:v>
                </c:pt>
                <c:pt idx="25">
                  <c:v>805</c:v>
                </c:pt>
                <c:pt idx="26">
                  <c:v>783</c:v>
                </c:pt>
                <c:pt idx="27">
                  <c:v>759</c:v>
                </c:pt>
                <c:pt idx="28">
                  <c:v>749</c:v>
                </c:pt>
                <c:pt idx="29">
                  <c:v>775</c:v>
                </c:pt>
                <c:pt idx="30">
                  <c:v>706</c:v>
                </c:pt>
                <c:pt idx="31">
                  <c:v>647</c:v>
                </c:pt>
                <c:pt idx="32">
                  <c:v>662</c:v>
                </c:pt>
                <c:pt idx="33">
                  <c:v>708</c:v>
                </c:pt>
                <c:pt idx="34">
                  <c:v>692</c:v>
                </c:pt>
                <c:pt idx="35">
                  <c:v>717</c:v>
                </c:pt>
                <c:pt idx="36">
                  <c:v>648</c:v>
                </c:pt>
                <c:pt idx="37">
                  <c:v>614</c:v>
                </c:pt>
                <c:pt idx="38">
                  <c:v>570</c:v>
                </c:pt>
                <c:pt idx="39">
                  <c:v>543</c:v>
                </c:pt>
                <c:pt idx="40">
                  <c:v>550</c:v>
                </c:pt>
                <c:pt idx="41">
                  <c:v>490</c:v>
                </c:pt>
                <c:pt idx="42">
                  <c:v>492</c:v>
                </c:pt>
                <c:pt idx="43">
                  <c:v>496</c:v>
                </c:pt>
                <c:pt idx="44">
                  <c:v>477</c:v>
                </c:pt>
                <c:pt idx="45">
                  <c:v>464</c:v>
                </c:pt>
                <c:pt idx="46">
                  <c:v>440</c:v>
                </c:pt>
                <c:pt idx="47">
                  <c:v>169</c:v>
                </c:pt>
                <c:pt idx="48">
                  <c:v>66</c:v>
                </c:pt>
                <c:pt idx="4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D-4806-9D8B-E5E503A41AFE}"/>
            </c:ext>
          </c:extLst>
        </c:ser>
        <c:ser>
          <c:idx val="1"/>
          <c:order val="1"/>
          <c:tx>
            <c:strRef>
              <c:f>Graf_5!$C$3</c:f>
              <c:strCache>
                <c:ptCount val="1"/>
                <c:pt idx="0">
                  <c:v>Zamestnaní</c:v>
                </c:pt>
              </c:strCache>
            </c:strRef>
          </c:tx>
          <c:spPr>
            <a:solidFill>
              <a:srgbClr val="2EAAE1"/>
            </a:solidFill>
            <a:ln w="25400">
              <a:noFill/>
            </a:ln>
            <a:effectLst/>
          </c:spPr>
          <c:cat>
            <c:numRef>
              <c:f>Graf_5!$A$4:$A$53</c:f>
              <c:numCache>
                <c:formatCode>General</c:formatCode>
                <c:ptCount val="5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</c:numCache>
            </c:numRef>
          </c:cat>
          <c:val>
            <c:numRef>
              <c:f>Graf_5!$J$4:$J$53</c:f>
              <c:numCache>
                <c:formatCode>General</c:formatCode>
                <c:ptCount val="50"/>
                <c:pt idx="0">
                  <c:v>2</c:v>
                </c:pt>
                <c:pt idx="1">
                  <c:v>54</c:v>
                </c:pt>
                <c:pt idx="2">
                  <c:v>151</c:v>
                </c:pt>
                <c:pt idx="3">
                  <c:v>526</c:v>
                </c:pt>
                <c:pt idx="4">
                  <c:v>929</c:v>
                </c:pt>
                <c:pt idx="5">
                  <c:v>1152</c:v>
                </c:pt>
                <c:pt idx="6">
                  <c:v>1224</c:v>
                </c:pt>
                <c:pt idx="7">
                  <c:v>1282</c:v>
                </c:pt>
                <c:pt idx="8">
                  <c:v>1232</c:v>
                </c:pt>
                <c:pt idx="9">
                  <c:v>1335</c:v>
                </c:pt>
                <c:pt idx="10">
                  <c:v>1372</c:v>
                </c:pt>
                <c:pt idx="11">
                  <c:v>1469</c:v>
                </c:pt>
                <c:pt idx="12">
                  <c:v>1495</c:v>
                </c:pt>
                <c:pt idx="13">
                  <c:v>1426</c:v>
                </c:pt>
                <c:pt idx="14">
                  <c:v>1392</c:v>
                </c:pt>
                <c:pt idx="15">
                  <c:v>1412</c:v>
                </c:pt>
                <c:pt idx="16">
                  <c:v>1503</c:v>
                </c:pt>
                <c:pt idx="17">
                  <c:v>1469</c:v>
                </c:pt>
                <c:pt idx="18">
                  <c:v>1542</c:v>
                </c:pt>
                <c:pt idx="19">
                  <c:v>1495</c:v>
                </c:pt>
                <c:pt idx="20">
                  <c:v>1459</c:v>
                </c:pt>
                <c:pt idx="21">
                  <c:v>1552</c:v>
                </c:pt>
                <c:pt idx="22">
                  <c:v>1478</c:v>
                </c:pt>
                <c:pt idx="23">
                  <c:v>1457</c:v>
                </c:pt>
                <c:pt idx="24">
                  <c:v>1449</c:v>
                </c:pt>
                <c:pt idx="25">
                  <c:v>1530</c:v>
                </c:pt>
                <c:pt idx="26">
                  <c:v>1394</c:v>
                </c:pt>
                <c:pt idx="27">
                  <c:v>1356</c:v>
                </c:pt>
                <c:pt idx="28">
                  <c:v>1262</c:v>
                </c:pt>
                <c:pt idx="29">
                  <c:v>1288</c:v>
                </c:pt>
                <c:pt idx="30">
                  <c:v>1275</c:v>
                </c:pt>
                <c:pt idx="31">
                  <c:v>1267</c:v>
                </c:pt>
                <c:pt idx="32">
                  <c:v>1195</c:v>
                </c:pt>
                <c:pt idx="33">
                  <c:v>1201</c:v>
                </c:pt>
                <c:pt idx="34">
                  <c:v>1105</c:v>
                </c:pt>
                <c:pt idx="35">
                  <c:v>1143</c:v>
                </c:pt>
                <c:pt idx="36">
                  <c:v>1084</c:v>
                </c:pt>
                <c:pt idx="37">
                  <c:v>1023</c:v>
                </c:pt>
                <c:pt idx="38">
                  <c:v>886</c:v>
                </c:pt>
                <c:pt idx="39">
                  <c:v>826</c:v>
                </c:pt>
                <c:pt idx="40">
                  <c:v>805</c:v>
                </c:pt>
                <c:pt idx="41">
                  <c:v>783</c:v>
                </c:pt>
                <c:pt idx="42">
                  <c:v>686</c:v>
                </c:pt>
                <c:pt idx="43">
                  <c:v>652</c:v>
                </c:pt>
                <c:pt idx="44">
                  <c:v>628</c:v>
                </c:pt>
                <c:pt idx="45">
                  <c:v>601</c:v>
                </c:pt>
                <c:pt idx="46">
                  <c:v>479</c:v>
                </c:pt>
                <c:pt idx="47">
                  <c:v>372</c:v>
                </c:pt>
                <c:pt idx="48">
                  <c:v>277</c:v>
                </c:pt>
                <c:pt idx="49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9D-4806-9D8B-E5E503A41AFE}"/>
            </c:ext>
          </c:extLst>
        </c:ser>
        <c:ser>
          <c:idx val="2"/>
          <c:order val="2"/>
          <c:tx>
            <c:strRef>
              <c:f>Graf_5!$D$3</c:f>
              <c:strCache>
                <c:ptCount val="1"/>
                <c:pt idx="0">
                  <c:v>Neaktívni - ostatní</c:v>
                </c:pt>
              </c:strCache>
            </c:strRef>
          </c:tx>
          <c:spPr>
            <a:solidFill>
              <a:srgbClr val="686767"/>
            </a:solidFill>
            <a:ln w="25400">
              <a:noFill/>
            </a:ln>
            <a:effectLst/>
          </c:spPr>
          <c:cat>
            <c:numRef>
              <c:f>Graf_5!$A$4:$A$53</c:f>
              <c:numCache>
                <c:formatCode>General</c:formatCode>
                <c:ptCount val="5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</c:numCache>
            </c:numRef>
          </c:cat>
          <c:val>
            <c:numRef>
              <c:f>Graf_5!$K$4:$K$53</c:f>
              <c:numCache>
                <c:formatCode>0</c:formatCode>
                <c:ptCount val="50"/>
                <c:pt idx="0">
                  <c:v>367</c:v>
                </c:pt>
                <c:pt idx="1">
                  <c:v>1478</c:v>
                </c:pt>
                <c:pt idx="2">
                  <c:v>2233</c:v>
                </c:pt>
                <c:pt idx="3">
                  <c:v>2398</c:v>
                </c:pt>
                <c:pt idx="4">
                  <c:v>2468</c:v>
                </c:pt>
                <c:pt idx="5">
                  <c:v>2471</c:v>
                </c:pt>
                <c:pt idx="6">
                  <c:v>2198</c:v>
                </c:pt>
                <c:pt idx="7">
                  <c:v>2080</c:v>
                </c:pt>
                <c:pt idx="8">
                  <c:v>1955</c:v>
                </c:pt>
                <c:pt idx="9">
                  <c:v>1930</c:v>
                </c:pt>
                <c:pt idx="10">
                  <c:v>1831</c:v>
                </c:pt>
                <c:pt idx="11">
                  <c:v>1864</c:v>
                </c:pt>
                <c:pt idx="12">
                  <c:v>1888</c:v>
                </c:pt>
                <c:pt idx="13">
                  <c:v>1721</c:v>
                </c:pt>
                <c:pt idx="14">
                  <c:v>1567</c:v>
                </c:pt>
                <c:pt idx="15">
                  <c:v>1546</c:v>
                </c:pt>
                <c:pt idx="16">
                  <c:v>1627</c:v>
                </c:pt>
                <c:pt idx="17">
                  <c:v>1530</c:v>
                </c:pt>
                <c:pt idx="18">
                  <c:v>1596</c:v>
                </c:pt>
                <c:pt idx="19">
                  <c:v>1534</c:v>
                </c:pt>
                <c:pt idx="20">
                  <c:v>1464</c:v>
                </c:pt>
                <c:pt idx="21">
                  <c:v>1425</c:v>
                </c:pt>
                <c:pt idx="22">
                  <c:v>1490</c:v>
                </c:pt>
                <c:pt idx="23">
                  <c:v>1429</c:v>
                </c:pt>
                <c:pt idx="24">
                  <c:v>1510</c:v>
                </c:pt>
                <c:pt idx="25">
                  <c:v>1388</c:v>
                </c:pt>
                <c:pt idx="26">
                  <c:v>1324</c:v>
                </c:pt>
                <c:pt idx="27">
                  <c:v>1288</c:v>
                </c:pt>
                <c:pt idx="28">
                  <c:v>1239</c:v>
                </c:pt>
                <c:pt idx="29">
                  <c:v>1241</c:v>
                </c:pt>
                <c:pt idx="30">
                  <c:v>1190</c:v>
                </c:pt>
                <c:pt idx="31">
                  <c:v>1128</c:v>
                </c:pt>
                <c:pt idx="32">
                  <c:v>1032</c:v>
                </c:pt>
                <c:pt idx="33">
                  <c:v>1114</c:v>
                </c:pt>
                <c:pt idx="34">
                  <c:v>1066</c:v>
                </c:pt>
                <c:pt idx="35">
                  <c:v>1066</c:v>
                </c:pt>
                <c:pt idx="36">
                  <c:v>1014</c:v>
                </c:pt>
                <c:pt idx="37">
                  <c:v>966</c:v>
                </c:pt>
                <c:pt idx="38">
                  <c:v>825</c:v>
                </c:pt>
                <c:pt idx="39">
                  <c:v>803</c:v>
                </c:pt>
                <c:pt idx="40">
                  <c:v>799</c:v>
                </c:pt>
                <c:pt idx="41">
                  <c:v>698</c:v>
                </c:pt>
                <c:pt idx="42">
                  <c:v>669</c:v>
                </c:pt>
                <c:pt idx="43">
                  <c:v>581</c:v>
                </c:pt>
                <c:pt idx="44">
                  <c:v>568</c:v>
                </c:pt>
                <c:pt idx="45">
                  <c:v>476</c:v>
                </c:pt>
                <c:pt idx="46">
                  <c:v>514</c:v>
                </c:pt>
                <c:pt idx="47">
                  <c:v>354</c:v>
                </c:pt>
                <c:pt idx="48">
                  <c:v>276</c:v>
                </c:pt>
                <c:pt idx="49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9D-4806-9D8B-E5E503A41AFE}"/>
            </c:ext>
          </c:extLst>
        </c:ser>
        <c:ser>
          <c:idx val="6"/>
          <c:order val="3"/>
          <c:tx>
            <c:strRef>
              <c:f>Graf_5!$L$3</c:f>
              <c:strCache>
                <c:ptCount val="1"/>
                <c:pt idx="0">
                  <c:v>Neaktívni - ZŠ/SŠ/VŠ</c:v>
                </c:pt>
              </c:strCache>
            </c:strRef>
          </c:tx>
          <c:spPr>
            <a:pattFill prst="dkUpDiag">
              <a:fgClr>
                <a:srgbClr val="E85477"/>
              </a:fgClr>
              <a:bgClr>
                <a:schemeClr val="bg1"/>
              </a:bgClr>
            </a:pattFill>
            <a:ln w="25400">
              <a:noFill/>
            </a:ln>
            <a:effectLst/>
          </c:spPr>
          <c:val>
            <c:numRef>
              <c:f>Graf_5!$L$4:$L$53</c:f>
              <c:numCache>
                <c:formatCode>0</c:formatCode>
                <c:ptCount val="50"/>
                <c:pt idx="0">
                  <c:v>6124</c:v>
                </c:pt>
                <c:pt idx="1">
                  <c:v>4738</c:v>
                </c:pt>
                <c:pt idx="2">
                  <c:v>3414</c:v>
                </c:pt>
                <c:pt idx="3">
                  <c:v>2214</c:v>
                </c:pt>
                <c:pt idx="4">
                  <c:v>1198</c:v>
                </c:pt>
                <c:pt idx="5">
                  <c:v>635</c:v>
                </c:pt>
                <c:pt idx="6">
                  <c:v>377</c:v>
                </c:pt>
                <c:pt idx="7">
                  <c:v>282</c:v>
                </c:pt>
                <c:pt idx="8">
                  <c:v>196</c:v>
                </c:pt>
                <c:pt idx="9">
                  <c:v>129</c:v>
                </c:pt>
                <c:pt idx="10">
                  <c:v>101</c:v>
                </c:pt>
                <c:pt idx="11">
                  <c:v>55</c:v>
                </c:pt>
                <c:pt idx="12">
                  <c:v>47</c:v>
                </c:pt>
                <c:pt idx="13">
                  <c:v>22</c:v>
                </c:pt>
                <c:pt idx="14">
                  <c:v>23</c:v>
                </c:pt>
                <c:pt idx="15">
                  <c:v>14</c:v>
                </c:pt>
                <c:pt idx="16">
                  <c:v>17</c:v>
                </c:pt>
                <c:pt idx="17">
                  <c:v>8</c:v>
                </c:pt>
                <c:pt idx="18">
                  <c:v>15</c:v>
                </c:pt>
                <c:pt idx="19">
                  <c:v>21</c:v>
                </c:pt>
                <c:pt idx="20">
                  <c:v>6</c:v>
                </c:pt>
                <c:pt idx="21">
                  <c:v>12</c:v>
                </c:pt>
                <c:pt idx="22">
                  <c:v>9</c:v>
                </c:pt>
                <c:pt idx="23">
                  <c:v>9</c:v>
                </c:pt>
                <c:pt idx="24">
                  <c:v>5</c:v>
                </c:pt>
                <c:pt idx="25">
                  <c:v>11</c:v>
                </c:pt>
                <c:pt idx="26">
                  <c:v>11</c:v>
                </c:pt>
                <c:pt idx="27">
                  <c:v>8</c:v>
                </c:pt>
                <c:pt idx="28">
                  <c:v>8</c:v>
                </c:pt>
                <c:pt idx="29">
                  <c:v>5</c:v>
                </c:pt>
                <c:pt idx="30">
                  <c:v>4</c:v>
                </c:pt>
                <c:pt idx="31">
                  <c:v>4</c:v>
                </c:pt>
                <c:pt idx="32">
                  <c:v>2</c:v>
                </c:pt>
                <c:pt idx="33">
                  <c:v>5</c:v>
                </c:pt>
                <c:pt idx="34">
                  <c:v>2</c:v>
                </c:pt>
                <c:pt idx="35">
                  <c:v>6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70-42BE-B935-9089D2EDA62A}"/>
            </c:ext>
          </c:extLst>
        </c:ser>
        <c:ser>
          <c:idx val="4"/>
          <c:order val="4"/>
          <c:tx>
            <c:strRef>
              <c:f>Graf_5!$M$3</c:f>
              <c:strCache>
                <c:ptCount val="1"/>
                <c:pt idx="0">
                  <c:v>Neaktívni - RP/materská</c:v>
                </c:pt>
              </c:strCache>
            </c:strRef>
          </c:tx>
          <c:spPr>
            <a:pattFill prst="dkUpDiag">
              <a:fgClr>
                <a:srgbClr val="F2CA6D"/>
              </a:fgClr>
              <a:bgClr>
                <a:schemeClr val="bg1"/>
              </a:bgClr>
            </a:pattFill>
            <a:ln w="3175">
              <a:solidFill>
                <a:srgbClr val="E85477">
                  <a:alpha val="48000"/>
                </a:srgbClr>
              </a:solidFill>
            </a:ln>
            <a:effectLst/>
          </c:spPr>
          <c:val>
            <c:numRef>
              <c:f>Graf_5!$M$4:$M$53</c:f>
              <c:numCache>
                <c:formatCode>0</c:formatCode>
                <c:ptCount val="50"/>
                <c:pt idx="0" formatCode="General">
                  <c:v>0</c:v>
                </c:pt>
                <c:pt idx="1">
                  <c:v>32</c:v>
                </c:pt>
                <c:pt idx="2">
                  <c:v>165</c:v>
                </c:pt>
                <c:pt idx="3">
                  <c:v>503</c:v>
                </c:pt>
                <c:pt idx="4">
                  <c:v>899</c:v>
                </c:pt>
                <c:pt idx="5">
                  <c:v>1183</c:v>
                </c:pt>
                <c:pt idx="6">
                  <c:v>1309</c:v>
                </c:pt>
                <c:pt idx="7">
                  <c:v>1345</c:v>
                </c:pt>
                <c:pt idx="8">
                  <c:v>1437</c:v>
                </c:pt>
                <c:pt idx="9">
                  <c:v>1326</c:v>
                </c:pt>
                <c:pt idx="10">
                  <c:v>1304</c:v>
                </c:pt>
                <c:pt idx="11">
                  <c:v>1213</c:v>
                </c:pt>
                <c:pt idx="12">
                  <c:v>1152</c:v>
                </c:pt>
                <c:pt idx="13">
                  <c:v>1022</c:v>
                </c:pt>
                <c:pt idx="14">
                  <c:v>898</c:v>
                </c:pt>
                <c:pt idx="15">
                  <c:v>822</c:v>
                </c:pt>
                <c:pt idx="16">
                  <c:v>809</c:v>
                </c:pt>
                <c:pt idx="17">
                  <c:v>696</c:v>
                </c:pt>
                <c:pt idx="18">
                  <c:v>663</c:v>
                </c:pt>
                <c:pt idx="19">
                  <c:v>575</c:v>
                </c:pt>
                <c:pt idx="20">
                  <c:v>513</c:v>
                </c:pt>
                <c:pt idx="21">
                  <c:v>451</c:v>
                </c:pt>
                <c:pt idx="22">
                  <c:v>376</c:v>
                </c:pt>
                <c:pt idx="23">
                  <c:v>347</c:v>
                </c:pt>
                <c:pt idx="24">
                  <c:v>286</c:v>
                </c:pt>
                <c:pt idx="25">
                  <c:v>270</c:v>
                </c:pt>
                <c:pt idx="26">
                  <c:v>166</c:v>
                </c:pt>
                <c:pt idx="27">
                  <c:v>155</c:v>
                </c:pt>
                <c:pt idx="28">
                  <c:v>118</c:v>
                </c:pt>
                <c:pt idx="29">
                  <c:v>98</c:v>
                </c:pt>
                <c:pt idx="30">
                  <c:v>83</c:v>
                </c:pt>
                <c:pt idx="31">
                  <c:v>45</c:v>
                </c:pt>
                <c:pt idx="32">
                  <c:v>41</c:v>
                </c:pt>
                <c:pt idx="33">
                  <c:v>33</c:v>
                </c:pt>
                <c:pt idx="34">
                  <c:v>14</c:v>
                </c:pt>
                <c:pt idx="35">
                  <c:v>11</c:v>
                </c:pt>
                <c:pt idx="36">
                  <c:v>14</c:v>
                </c:pt>
                <c:pt idx="37">
                  <c:v>8</c:v>
                </c:pt>
                <c:pt idx="38">
                  <c:v>16</c:v>
                </c:pt>
                <c:pt idx="39">
                  <c:v>12</c:v>
                </c:pt>
                <c:pt idx="40">
                  <c:v>7</c:v>
                </c:pt>
                <c:pt idx="41">
                  <c:v>8</c:v>
                </c:pt>
                <c:pt idx="42">
                  <c:v>4</c:v>
                </c:pt>
                <c:pt idx="43">
                  <c:v>4</c:v>
                </c:pt>
                <c:pt idx="44">
                  <c:v>3</c:v>
                </c:pt>
                <c:pt idx="45">
                  <c:v>5</c:v>
                </c:pt>
                <c:pt idx="46">
                  <c:v>4</c:v>
                </c:pt>
                <c:pt idx="47">
                  <c:v>1</c:v>
                </c:pt>
                <c:pt idx="48">
                  <c:v>3</c:v>
                </c:pt>
                <c:pt idx="4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9D-4806-9D8B-E5E503A41AFE}"/>
            </c:ext>
          </c:extLst>
        </c:ser>
        <c:ser>
          <c:idx val="5"/>
          <c:order val="5"/>
          <c:tx>
            <c:strRef>
              <c:f>Graf_5!$N$3</c:f>
              <c:strCache>
                <c:ptCount val="1"/>
                <c:pt idx="0">
                  <c:v>Neaktívni - invalidi/dôchodky</c:v>
                </c:pt>
              </c:strCache>
            </c:strRef>
          </c:tx>
          <c:spPr>
            <a:pattFill prst="dkUpDiag">
              <a:fgClr>
                <a:srgbClr val="1AA380"/>
              </a:fgClr>
              <a:bgClr>
                <a:schemeClr val="bg1"/>
              </a:bgClr>
            </a:pattFill>
            <a:ln w="25400">
              <a:noFill/>
            </a:ln>
            <a:effectLst/>
          </c:spPr>
          <c:val>
            <c:numRef>
              <c:f>Graf_5!$N$4:$N$53</c:f>
              <c:numCache>
                <c:formatCode>0</c:formatCode>
                <c:ptCount val="50"/>
                <c:pt idx="0" formatCode="General">
                  <c:v>188</c:v>
                </c:pt>
                <c:pt idx="1">
                  <c:v>43</c:v>
                </c:pt>
                <c:pt idx="2">
                  <c:v>3</c:v>
                </c:pt>
                <c:pt idx="3">
                  <c:v>27</c:v>
                </c:pt>
                <c:pt idx="4">
                  <c:v>133</c:v>
                </c:pt>
                <c:pt idx="5">
                  <c:v>188</c:v>
                </c:pt>
                <c:pt idx="6">
                  <c:v>191</c:v>
                </c:pt>
                <c:pt idx="7">
                  <c:v>195</c:v>
                </c:pt>
                <c:pt idx="8">
                  <c:v>212</c:v>
                </c:pt>
                <c:pt idx="9">
                  <c:v>242</c:v>
                </c:pt>
                <c:pt idx="10">
                  <c:v>237</c:v>
                </c:pt>
                <c:pt idx="11">
                  <c:v>240</c:v>
                </c:pt>
                <c:pt idx="12">
                  <c:v>253</c:v>
                </c:pt>
                <c:pt idx="13">
                  <c:v>255</c:v>
                </c:pt>
                <c:pt idx="14">
                  <c:v>227</c:v>
                </c:pt>
                <c:pt idx="15">
                  <c:v>228</c:v>
                </c:pt>
                <c:pt idx="16">
                  <c:v>220</c:v>
                </c:pt>
                <c:pt idx="17">
                  <c:v>237</c:v>
                </c:pt>
                <c:pt idx="18">
                  <c:v>224</c:v>
                </c:pt>
                <c:pt idx="19">
                  <c:v>225</c:v>
                </c:pt>
                <c:pt idx="20">
                  <c:v>266</c:v>
                </c:pt>
                <c:pt idx="21">
                  <c:v>231</c:v>
                </c:pt>
                <c:pt idx="22">
                  <c:v>242</c:v>
                </c:pt>
                <c:pt idx="23">
                  <c:v>213</c:v>
                </c:pt>
                <c:pt idx="24">
                  <c:v>212</c:v>
                </c:pt>
                <c:pt idx="25">
                  <c:v>222</c:v>
                </c:pt>
                <c:pt idx="26">
                  <c:v>225</c:v>
                </c:pt>
                <c:pt idx="27">
                  <c:v>217</c:v>
                </c:pt>
                <c:pt idx="28">
                  <c:v>244</c:v>
                </c:pt>
                <c:pt idx="29">
                  <c:v>247</c:v>
                </c:pt>
                <c:pt idx="30">
                  <c:v>288</c:v>
                </c:pt>
                <c:pt idx="31">
                  <c:v>278</c:v>
                </c:pt>
                <c:pt idx="32">
                  <c:v>294</c:v>
                </c:pt>
                <c:pt idx="33">
                  <c:v>315</c:v>
                </c:pt>
                <c:pt idx="34">
                  <c:v>349</c:v>
                </c:pt>
                <c:pt idx="35">
                  <c:v>376</c:v>
                </c:pt>
                <c:pt idx="36">
                  <c:v>397</c:v>
                </c:pt>
                <c:pt idx="37">
                  <c:v>411</c:v>
                </c:pt>
                <c:pt idx="38">
                  <c:v>401</c:v>
                </c:pt>
                <c:pt idx="39">
                  <c:v>394</c:v>
                </c:pt>
                <c:pt idx="40">
                  <c:v>460</c:v>
                </c:pt>
                <c:pt idx="41">
                  <c:v>449</c:v>
                </c:pt>
                <c:pt idx="42">
                  <c:v>492</c:v>
                </c:pt>
                <c:pt idx="43">
                  <c:v>596</c:v>
                </c:pt>
                <c:pt idx="44">
                  <c:v>593</c:v>
                </c:pt>
                <c:pt idx="45">
                  <c:v>615</c:v>
                </c:pt>
                <c:pt idx="46">
                  <c:v>663</c:v>
                </c:pt>
                <c:pt idx="47">
                  <c:v>1015</c:v>
                </c:pt>
                <c:pt idx="48">
                  <c:v>1296</c:v>
                </c:pt>
                <c:pt idx="49">
                  <c:v>1486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D9D-4806-9D8B-E5E503A41AFE}"/>
            </c:ext>
          </c:extLst>
        </c:ser>
        <c:ser>
          <c:idx val="3"/>
          <c:order val="6"/>
          <c:tx>
            <c:strRef>
              <c:f>Graf_5!$O$3</c:f>
              <c:strCache>
                <c:ptCount val="1"/>
                <c:pt idx="0">
                  <c:v>Neaktívni -  zdravotne nepoistení</c:v>
                </c:pt>
              </c:strCache>
            </c:strRef>
          </c:tx>
          <c:spPr>
            <a:pattFill prst="dkUpDiag">
              <a:fgClr>
                <a:srgbClr val="686767"/>
              </a:fgClr>
              <a:bgClr>
                <a:schemeClr val="bg1"/>
              </a:bgClr>
            </a:pattFill>
            <a:ln w="12700">
              <a:noFill/>
            </a:ln>
            <a:effectLst/>
          </c:spPr>
          <c:val>
            <c:numRef>
              <c:f>Graf_5!$O$4:$O$53</c:f>
              <c:numCache>
                <c:formatCode>0</c:formatCode>
                <c:ptCount val="50"/>
                <c:pt idx="0">
                  <c:v>199</c:v>
                </c:pt>
                <c:pt idx="1">
                  <c:v>203</c:v>
                </c:pt>
                <c:pt idx="2">
                  <c:v>189</c:v>
                </c:pt>
                <c:pt idx="3">
                  <c:v>206</c:v>
                </c:pt>
                <c:pt idx="4">
                  <c:v>227</c:v>
                </c:pt>
                <c:pt idx="5">
                  <c:v>250</c:v>
                </c:pt>
                <c:pt idx="6">
                  <c:v>298</c:v>
                </c:pt>
                <c:pt idx="7">
                  <c:v>271</c:v>
                </c:pt>
                <c:pt idx="8">
                  <c:v>304</c:v>
                </c:pt>
                <c:pt idx="9">
                  <c:v>362</c:v>
                </c:pt>
                <c:pt idx="10">
                  <c:v>371</c:v>
                </c:pt>
                <c:pt idx="11">
                  <c:v>400</c:v>
                </c:pt>
                <c:pt idx="12">
                  <c:v>405</c:v>
                </c:pt>
                <c:pt idx="13">
                  <c:v>459</c:v>
                </c:pt>
                <c:pt idx="14">
                  <c:v>444</c:v>
                </c:pt>
                <c:pt idx="15">
                  <c:v>484</c:v>
                </c:pt>
                <c:pt idx="16">
                  <c:v>526</c:v>
                </c:pt>
                <c:pt idx="17">
                  <c:v>549</c:v>
                </c:pt>
                <c:pt idx="18">
                  <c:v>554</c:v>
                </c:pt>
                <c:pt idx="19">
                  <c:v>569</c:v>
                </c:pt>
                <c:pt idx="20">
                  <c:v>588</c:v>
                </c:pt>
                <c:pt idx="21">
                  <c:v>603</c:v>
                </c:pt>
                <c:pt idx="22">
                  <c:v>603</c:v>
                </c:pt>
                <c:pt idx="23">
                  <c:v>655</c:v>
                </c:pt>
                <c:pt idx="24">
                  <c:v>674</c:v>
                </c:pt>
                <c:pt idx="25">
                  <c:v>618</c:v>
                </c:pt>
                <c:pt idx="26">
                  <c:v>610</c:v>
                </c:pt>
                <c:pt idx="27">
                  <c:v>584</c:v>
                </c:pt>
                <c:pt idx="28">
                  <c:v>533</c:v>
                </c:pt>
                <c:pt idx="29">
                  <c:v>543</c:v>
                </c:pt>
                <c:pt idx="30">
                  <c:v>461</c:v>
                </c:pt>
                <c:pt idx="31">
                  <c:v>507</c:v>
                </c:pt>
                <c:pt idx="32">
                  <c:v>450</c:v>
                </c:pt>
                <c:pt idx="33">
                  <c:v>446</c:v>
                </c:pt>
                <c:pt idx="34">
                  <c:v>452</c:v>
                </c:pt>
                <c:pt idx="35">
                  <c:v>406</c:v>
                </c:pt>
                <c:pt idx="36">
                  <c:v>351</c:v>
                </c:pt>
                <c:pt idx="37">
                  <c:v>307</c:v>
                </c:pt>
                <c:pt idx="38">
                  <c:v>268</c:v>
                </c:pt>
                <c:pt idx="39">
                  <c:v>289</c:v>
                </c:pt>
                <c:pt idx="40">
                  <c:v>272</c:v>
                </c:pt>
                <c:pt idx="41">
                  <c:v>212</c:v>
                </c:pt>
                <c:pt idx="42">
                  <c:v>230</c:v>
                </c:pt>
                <c:pt idx="43">
                  <c:v>193</c:v>
                </c:pt>
                <c:pt idx="44">
                  <c:v>184</c:v>
                </c:pt>
                <c:pt idx="45">
                  <c:v>168</c:v>
                </c:pt>
                <c:pt idx="46">
                  <c:v>154</c:v>
                </c:pt>
                <c:pt idx="47">
                  <c:v>155</c:v>
                </c:pt>
                <c:pt idx="48">
                  <c:v>115</c:v>
                </c:pt>
                <c:pt idx="49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D9D-4806-9D8B-E5E503A41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9437487"/>
        <c:axId val="929440367"/>
      </c:areaChart>
      <c:catAx>
        <c:axId val="92943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F2B45"/>
                </a:solidFill>
                <a:latin typeface="Aptos Display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929440367"/>
        <c:crosses val="autoZero"/>
        <c:auto val="1"/>
        <c:lblAlgn val="ctr"/>
        <c:lblOffset val="100"/>
        <c:noMultiLvlLbl val="0"/>
      </c:catAx>
      <c:valAx>
        <c:axId val="929440367"/>
        <c:scaling>
          <c:orientation val="minMax"/>
          <c:max val="7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F2B45"/>
                </a:solidFill>
                <a:latin typeface="Aptos Display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92943748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466343823294665"/>
          <c:y val="0.8561747200788179"/>
          <c:w val="0.80215681570017672"/>
          <c:h val="0.143825279921181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F2B45"/>
              </a:solidFill>
              <a:latin typeface="Aptos Display" panose="020B0004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F2B45"/>
          </a:solidFill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Graf_6!$A$8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686767"/>
            </a:solidFill>
            <a:ln w="25400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86767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F06-42EE-98F8-36A5DB33AC6C}"/>
              </c:ext>
            </c:extLst>
          </c:dPt>
          <c:cat>
            <c:numRef>
              <c:f>Graf_6!$B$7:$D$7</c:f>
              <c:numCache>
                <c:formatCode>General</c:formatCode>
                <c:ptCount val="3"/>
                <c:pt idx="0">
                  <c:v>2004</c:v>
                </c:pt>
                <c:pt idx="1">
                  <c:v>2017</c:v>
                </c:pt>
                <c:pt idx="2">
                  <c:v>2024</c:v>
                </c:pt>
              </c:numCache>
            </c:numRef>
          </c:cat>
          <c:val>
            <c:numRef>
              <c:f>Graf_6!$B$8:$D$8</c:f>
              <c:numCache>
                <c:formatCode>0.00</c:formatCode>
                <c:ptCount val="3"/>
                <c:pt idx="0">
                  <c:v>33.248269999999998</c:v>
                </c:pt>
                <c:pt idx="1">
                  <c:v>28.136050000000001</c:v>
                </c:pt>
                <c:pt idx="2">
                  <c:v>24.541249999999998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06-42EE-98F8-36A5DB33AC6C}"/>
            </c:ext>
          </c:extLst>
        </c:ser>
        <c:ser>
          <c:idx val="1"/>
          <c:order val="1"/>
          <c:tx>
            <c:strRef>
              <c:f>Graf_6!$A$9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2EAAE1"/>
            </a:solidFill>
            <a:ln w="25400">
              <a:noFill/>
            </a:ln>
            <a:effectLst/>
          </c:spPr>
          <c:invertIfNegative val="0"/>
          <c:cat>
            <c:numRef>
              <c:f>Graf_6!$B$7:$D$7</c:f>
              <c:numCache>
                <c:formatCode>General</c:formatCode>
                <c:ptCount val="3"/>
                <c:pt idx="0">
                  <c:v>2004</c:v>
                </c:pt>
                <c:pt idx="1">
                  <c:v>2017</c:v>
                </c:pt>
                <c:pt idx="2">
                  <c:v>2024</c:v>
                </c:pt>
              </c:numCache>
            </c:numRef>
          </c:cat>
          <c:val>
            <c:numRef>
              <c:f>Graf_6!$B$9:$D$9</c:f>
              <c:numCache>
                <c:formatCode>0.00</c:formatCode>
                <c:ptCount val="3"/>
                <c:pt idx="0">
                  <c:v>33.800190000000001</c:v>
                </c:pt>
                <c:pt idx="1">
                  <c:v>34.362570000000005</c:v>
                </c:pt>
                <c:pt idx="2">
                  <c:v>32.357489999999999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06-42EE-98F8-36A5DB33A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32472719"/>
        <c:axId val="832469359"/>
      </c:barChart>
      <c:catAx>
        <c:axId val="832472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832469359"/>
        <c:crosses val="autoZero"/>
        <c:auto val="1"/>
        <c:lblAlgn val="ctr"/>
        <c:lblOffset val="100"/>
        <c:noMultiLvlLbl val="0"/>
      </c:catAx>
      <c:valAx>
        <c:axId val="832469359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832472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 panose="020B0004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26760590646888E-2"/>
          <c:y val="4.9283735609937311E-2"/>
          <c:w val="0.87413981475644276"/>
          <c:h val="0.63907638814904855"/>
        </c:manualLayout>
      </c:layout>
      <c:lineChart>
        <c:grouping val="standard"/>
        <c:varyColors val="0"/>
        <c:ser>
          <c:idx val="0"/>
          <c:order val="0"/>
          <c:tx>
            <c:strRef>
              <c:f>Graf_7!#REF!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Graf_7!$B$2:$Q$2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Graf_7!#REF!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4-4942-81A5-A18E67C0403B}"/>
            </c:ext>
          </c:extLst>
        </c:ser>
        <c:ser>
          <c:idx val="1"/>
          <c:order val="1"/>
          <c:tx>
            <c:strRef>
              <c:f>Graf_7!$A$3</c:f>
              <c:strCache>
                <c:ptCount val="1"/>
                <c:pt idx="0">
                  <c:v>Zamestnanci 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Graf_7!$B$2:$Q$2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Graf_7!$B$3:$Q$3</c:f>
              <c:numCache>
                <c:formatCode>0.00</c:formatCode>
                <c:ptCount val="16"/>
                <c:pt idx="0">
                  <c:v>68.243008507852622</c:v>
                </c:pt>
                <c:pt idx="1">
                  <c:v>70.101614422492688</c:v>
                </c:pt>
                <c:pt idx="2">
                  <c:v>68.647861085435494</c:v>
                </c:pt>
                <c:pt idx="3">
                  <c:v>69.162260704113336</c:v>
                </c:pt>
                <c:pt idx="4">
                  <c:v>69.597232033196349</c:v>
                </c:pt>
                <c:pt idx="5">
                  <c:v>68.854467349307853</c:v>
                </c:pt>
                <c:pt idx="6">
                  <c:v>65.780205635254518</c:v>
                </c:pt>
                <c:pt idx="7">
                  <c:v>64.322055291557689</c:v>
                </c:pt>
                <c:pt idx="8">
                  <c:v>62.261841592638504</c:v>
                </c:pt>
                <c:pt idx="9">
                  <c:v>61.639979549710041</c:v>
                </c:pt>
                <c:pt idx="10">
                  <c:v>62.271706588678633</c:v>
                </c:pt>
                <c:pt idx="11">
                  <c:v>65.845129969668164</c:v>
                </c:pt>
                <c:pt idx="12">
                  <c:v>66.608684808682668</c:v>
                </c:pt>
                <c:pt idx="13">
                  <c:v>66.373588968904187</c:v>
                </c:pt>
                <c:pt idx="14">
                  <c:v>65.880806044399648</c:v>
                </c:pt>
                <c:pt idx="15">
                  <c:v>65.219978137071791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4-4942-81A5-A18E67C0403B}"/>
            </c:ext>
          </c:extLst>
        </c:ser>
        <c:ser>
          <c:idx val="2"/>
          <c:order val="2"/>
          <c:tx>
            <c:strRef>
              <c:f>Graf_7!#REF!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Graf_7!$B$2:$Q$2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Graf_7!#REF!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64-4942-81A5-A18E67C0403B}"/>
            </c:ext>
          </c:extLst>
        </c:ser>
        <c:ser>
          <c:idx val="3"/>
          <c:order val="3"/>
          <c:tx>
            <c:strRef>
              <c:f>Graf_7!$A$4</c:f>
              <c:strCache>
                <c:ptCount val="1"/>
                <c:pt idx="0">
                  <c:v>Dohody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Graf_7!$B$2:$Q$2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Graf_7!$B$4:$Q$4</c:f>
              <c:numCache>
                <c:formatCode>0.00</c:formatCode>
                <c:ptCount val="16"/>
                <c:pt idx="0">
                  <c:v>79.199996948242188</c:v>
                </c:pt>
                <c:pt idx="1">
                  <c:v>75.895004272460938</c:v>
                </c:pt>
                <c:pt idx="2">
                  <c:v>69.774726946526329</c:v>
                </c:pt>
                <c:pt idx="3">
                  <c:v>70</c:v>
                </c:pt>
                <c:pt idx="4">
                  <c:v>72.866668701171889</c:v>
                </c:pt>
                <c:pt idx="5">
                  <c:v>78.263995758685127</c:v>
                </c:pt>
                <c:pt idx="6">
                  <c:v>75.564168578861668</c:v>
                </c:pt>
                <c:pt idx="7">
                  <c:v>75.826123538618248</c:v>
                </c:pt>
                <c:pt idx="8">
                  <c:v>70.789610847594247</c:v>
                </c:pt>
                <c:pt idx="9">
                  <c:v>74.728261127776889</c:v>
                </c:pt>
                <c:pt idx="10">
                  <c:v>72.200404449887159</c:v>
                </c:pt>
                <c:pt idx="11">
                  <c:v>73.398154739206404</c:v>
                </c:pt>
                <c:pt idx="12">
                  <c:v>69.776481113695269</c:v>
                </c:pt>
                <c:pt idx="13">
                  <c:v>71.922043958996326</c:v>
                </c:pt>
                <c:pt idx="14">
                  <c:v>75.467219065207061</c:v>
                </c:pt>
                <c:pt idx="15">
                  <c:v>76.993000703807581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64-4942-81A5-A18E67C04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433040"/>
        <c:axId val="2080431120"/>
      </c:lineChart>
      <c:catAx>
        <c:axId val="208043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2080431120"/>
        <c:crosses val="autoZero"/>
        <c:auto val="1"/>
        <c:lblAlgn val="ctr"/>
        <c:lblOffset val="100"/>
        <c:noMultiLvlLbl val="0"/>
      </c:catAx>
      <c:valAx>
        <c:axId val="208043112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208043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9.2303678213095902E-2"/>
          <c:y val="0.828766404199475"/>
          <c:w val="0.83177014952715889"/>
          <c:h val="0.128615635374345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 panose="020B0004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00785011580876E-2"/>
          <c:y val="3.4447820182871812E-2"/>
          <c:w val="0.92128732798026947"/>
          <c:h val="0.749647692748129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Graf_8!$B$2</c:f>
              <c:strCache>
                <c:ptCount val="1"/>
                <c:pt idx="0">
                  <c:v>Príspevok stabilných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2EAAE1"/>
              </a:solidFill>
            </a:ln>
            <a:effectLst/>
          </c:spPr>
          <c:invertIfNegative val="0"/>
          <c:cat>
            <c:strRef>
              <c:f>Graf_8!$A$3:$A$66</c:f>
              <c:strCache>
                <c:ptCount val="64"/>
                <c:pt idx="0">
                  <c:v>2009Q1</c:v>
                </c:pt>
                <c:pt idx="1">
                  <c:v>2009Q2</c:v>
                </c:pt>
                <c:pt idx="2">
                  <c:v>2009Q3</c:v>
                </c:pt>
                <c:pt idx="3">
                  <c:v>2009Q4</c:v>
                </c:pt>
                <c:pt idx="4">
                  <c:v>2010Q1</c:v>
                </c:pt>
                <c:pt idx="5">
                  <c:v>2010Q2</c:v>
                </c:pt>
                <c:pt idx="6">
                  <c:v>2010Q3</c:v>
                </c:pt>
                <c:pt idx="7">
                  <c:v>2010Q4</c:v>
                </c:pt>
                <c:pt idx="8">
                  <c:v>2011Q1</c:v>
                </c:pt>
                <c:pt idx="9">
                  <c:v>2011Q2</c:v>
                </c:pt>
                <c:pt idx="10">
                  <c:v>2011Q3</c:v>
                </c:pt>
                <c:pt idx="11">
                  <c:v>2011Q4</c:v>
                </c:pt>
                <c:pt idx="12">
                  <c:v>2012Q1</c:v>
                </c:pt>
                <c:pt idx="13">
                  <c:v>2012Q2</c:v>
                </c:pt>
                <c:pt idx="14">
                  <c:v>2012Q3</c:v>
                </c:pt>
                <c:pt idx="15">
                  <c:v>2012Q4</c:v>
                </c:pt>
                <c:pt idx="16">
                  <c:v>2013Q1</c:v>
                </c:pt>
                <c:pt idx="17">
                  <c:v>2013Q2</c:v>
                </c:pt>
                <c:pt idx="18">
                  <c:v>2013Q3</c:v>
                </c:pt>
                <c:pt idx="19">
                  <c:v>2013Q4</c:v>
                </c:pt>
                <c:pt idx="20">
                  <c:v>2014Q1</c:v>
                </c:pt>
                <c:pt idx="21">
                  <c:v>2014Q2</c:v>
                </c:pt>
                <c:pt idx="22">
                  <c:v>2014Q3</c:v>
                </c:pt>
                <c:pt idx="23">
                  <c:v>2014Q4</c:v>
                </c:pt>
                <c:pt idx="24">
                  <c:v>2015Q1</c:v>
                </c:pt>
                <c:pt idx="25">
                  <c:v>2015Q2</c:v>
                </c:pt>
                <c:pt idx="26">
                  <c:v>2015Q3</c:v>
                </c:pt>
                <c:pt idx="27">
                  <c:v>2015Q4</c:v>
                </c:pt>
                <c:pt idx="28">
                  <c:v>2016Q1</c:v>
                </c:pt>
                <c:pt idx="29">
                  <c:v>2016Q2</c:v>
                </c:pt>
                <c:pt idx="30">
                  <c:v>2016Q3</c:v>
                </c:pt>
                <c:pt idx="31">
                  <c:v>2016Q4</c:v>
                </c:pt>
                <c:pt idx="32">
                  <c:v>2017Q1</c:v>
                </c:pt>
                <c:pt idx="33">
                  <c:v>2017Q2</c:v>
                </c:pt>
                <c:pt idx="34">
                  <c:v>2017Q3</c:v>
                </c:pt>
                <c:pt idx="35">
                  <c:v>2017Q4</c:v>
                </c:pt>
                <c:pt idx="36">
                  <c:v>2018Q1</c:v>
                </c:pt>
                <c:pt idx="37">
                  <c:v>2018Q2</c:v>
                </c:pt>
                <c:pt idx="38">
                  <c:v>2018Q3</c:v>
                </c:pt>
                <c:pt idx="39">
                  <c:v>2018Q4</c:v>
                </c:pt>
                <c:pt idx="40">
                  <c:v>2019Q1</c:v>
                </c:pt>
                <c:pt idx="41">
                  <c:v>2019Q2</c:v>
                </c:pt>
                <c:pt idx="42">
                  <c:v>2019Q3</c:v>
                </c:pt>
                <c:pt idx="43">
                  <c:v>2019Q4</c:v>
                </c:pt>
                <c:pt idx="44">
                  <c:v>2020Q1</c:v>
                </c:pt>
                <c:pt idx="45">
                  <c:v>2020Q2</c:v>
                </c:pt>
                <c:pt idx="46">
                  <c:v>2020Q3</c:v>
                </c:pt>
                <c:pt idx="47">
                  <c:v>2020Q4</c:v>
                </c:pt>
                <c:pt idx="48">
                  <c:v>2021Q1</c:v>
                </c:pt>
                <c:pt idx="49">
                  <c:v>2021Q2</c:v>
                </c:pt>
                <c:pt idx="50">
                  <c:v>2021Q3</c:v>
                </c:pt>
                <c:pt idx="51">
                  <c:v>2021Q4</c:v>
                </c:pt>
                <c:pt idx="52">
                  <c:v>2022Q1</c:v>
                </c:pt>
                <c:pt idx="53">
                  <c:v>2022Q2</c:v>
                </c:pt>
                <c:pt idx="54">
                  <c:v>2022Q3</c:v>
                </c:pt>
                <c:pt idx="55">
                  <c:v>2022Q4</c:v>
                </c:pt>
                <c:pt idx="56">
                  <c:v>2023Q1</c:v>
                </c:pt>
                <c:pt idx="57">
                  <c:v>2023Q2</c:v>
                </c:pt>
                <c:pt idx="58">
                  <c:v>2023Q3</c:v>
                </c:pt>
                <c:pt idx="59">
                  <c:v>2023Q4</c:v>
                </c:pt>
                <c:pt idx="60">
                  <c:v>2024Q1</c:v>
                </c:pt>
                <c:pt idx="61">
                  <c:v>2024Q2</c:v>
                </c:pt>
                <c:pt idx="62">
                  <c:v>2024Q3</c:v>
                </c:pt>
                <c:pt idx="63">
                  <c:v>2024Q4</c:v>
                </c:pt>
              </c:strCache>
            </c:strRef>
          </c:cat>
          <c:val>
            <c:numRef>
              <c:f>Graf_8!$B$3:$B$66</c:f>
              <c:numCache>
                <c:formatCode>0.00%</c:formatCode>
                <c:ptCount val="64"/>
                <c:pt idx="0">
                  <c:v>2.044642280927729E-2</c:v>
                </c:pt>
                <c:pt idx="1">
                  <c:v>5.9812347956629958E-3</c:v>
                </c:pt>
                <c:pt idx="2">
                  <c:v>8.2667449215767051E-3</c:v>
                </c:pt>
                <c:pt idx="3">
                  <c:v>2.0201532808720554E-3</c:v>
                </c:pt>
                <c:pt idx="4">
                  <c:v>3.4714610102154424E-2</c:v>
                </c:pt>
                <c:pt idx="5">
                  <c:v>5.9521112947240419E-2</c:v>
                </c:pt>
                <c:pt idx="6">
                  <c:v>5.4131597762238727E-2</c:v>
                </c:pt>
                <c:pt idx="7">
                  <c:v>6.0317749199344843E-2</c:v>
                </c:pt>
                <c:pt idx="8">
                  <c:v>5.1853780326325483E-2</c:v>
                </c:pt>
                <c:pt idx="9">
                  <c:v>4.7938739178392552E-2</c:v>
                </c:pt>
                <c:pt idx="10">
                  <c:v>4.6776642760389432E-2</c:v>
                </c:pt>
                <c:pt idx="11">
                  <c:v>3.6699896758060062E-2</c:v>
                </c:pt>
                <c:pt idx="12">
                  <c:v>3.7850651432538247E-2</c:v>
                </c:pt>
                <c:pt idx="13">
                  <c:v>3.1828334099605983E-2</c:v>
                </c:pt>
                <c:pt idx="14">
                  <c:v>3.355771636064217E-2</c:v>
                </c:pt>
                <c:pt idx="15">
                  <c:v>4.6321404066679256E-2</c:v>
                </c:pt>
                <c:pt idx="16">
                  <c:v>1.103926891494615E-2</c:v>
                </c:pt>
                <c:pt idx="17">
                  <c:v>3.3075088395966172E-2</c:v>
                </c:pt>
                <c:pt idx="18">
                  <c:v>2.7600975418946839E-2</c:v>
                </c:pt>
                <c:pt idx="19">
                  <c:v>3.021920121834672E-2</c:v>
                </c:pt>
                <c:pt idx="20">
                  <c:v>5.1567080631187819E-2</c:v>
                </c:pt>
                <c:pt idx="21">
                  <c:v>3.4505357302458788E-2</c:v>
                </c:pt>
                <c:pt idx="22">
                  <c:v>2.1757851073923279E-2</c:v>
                </c:pt>
                <c:pt idx="23">
                  <c:v>2.2683144215359899E-2</c:v>
                </c:pt>
                <c:pt idx="24">
                  <c:v>2.8164249099270223E-2</c:v>
                </c:pt>
                <c:pt idx="25">
                  <c:v>3.331520764359968E-2</c:v>
                </c:pt>
                <c:pt idx="26">
                  <c:v>3.6711523845889771E-2</c:v>
                </c:pt>
                <c:pt idx="27">
                  <c:v>4.3157350151191765E-2</c:v>
                </c:pt>
                <c:pt idx="28">
                  <c:v>3.7120926106283515E-2</c:v>
                </c:pt>
                <c:pt idx="29">
                  <c:v>1.3754288077881843E-2</c:v>
                </c:pt>
                <c:pt idx="30">
                  <c:v>2.0120512531947004E-2</c:v>
                </c:pt>
                <c:pt idx="31">
                  <c:v>1.4896582747341085E-2</c:v>
                </c:pt>
                <c:pt idx="32">
                  <c:v>1.7253016088066397E-2</c:v>
                </c:pt>
                <c:pt idx="33">
                  <c:v>3.4497317194054557E-2</c:v>
                </c:pt>
                <c:pt idx="34">
                  <c:v>2.8234309397877962E-2</c:v>
                </c:pt>
                <c:pt idx="35">
                  <c:v>3.7015565960211459E-2</c:v>
                </c:pt>
                <c:pt idx="36">
                  <c:v>4.897761531789202E-2</c:v>
                </c:pt>
                <c:pt idx="37">
                  <c:v>4.5338561970549522E-2</c:v>
                </c:pt>
                <c:pt idx="38">
                  <c:v>3.1044270076246393E-2</c:v>
                </c:pt>
                <c:pt idx="39">
                  <c:v>2.9123756106704934E-2</c:v>
                </c:pt>
                <c:pt idx="40">
                  <c:v>3.7149663108571797E-2</c:v>
                </c:pt>
                <c:pt idx="41">
                  <c:v>5.2494287565749753E-2</c:v>
                </c:pt>
                <c:pt idx="42">
                  <c:v>6.560195286116903E-2</c:v>
                </c:pt>
                <c:pt idx="43">
                  <c:v>5.0430206714458893E-2</c:v>
                </c:pt>
                <c:pt idx="44">
                  <c:v>5.121449104548411E-2</c:v>
                </c:pt>
                <c:pt idx="45">
                  <c:v>3.1468564495883943E-2</c:v>
                </c:pt>
                <c:pt idx="46">
                  <c:v>4.0344063283879184E-2</c:v>
                </c:pt>
                <c:pt idx="47">
                  <c:v>5.9236006517861907E-2</c:v>
                </c:pt>
                <c:pt idx="48">
                  <c:v>4.4030047644808439E-2</c:v>
                </c:pt>
                <c:pt idx="49">
                  <c:v>8.3534412451659032E-2</c:v>
                </c:pt>
                <c:pt idx="50">
                  <c:v>7.3805716517928749E-2</c:v>
                </c:pt>
                <c:pt idx="51">
                  <c:v>7.1320864930778063E-2</c:v>
                </c:pt>
                <c:pt idx="52">
                  <c:v>7.0603695266858016E-2</c:v>
                </c:pt>
                <c:pt idx="53">
                  <c:v>4.7955745058249018E-2</c:v>
                </c:pt>
                <c:pt idx="54">
                  <c:v>7.24519609662682E-2</c:v>
                </c:pt>
                <c:pt idx="55">
                  <c:v>5.0935188226042379E-2</c:v>
                </c:pt>
                <c:pt idx="56">
                  <c:v>8.4393504498891839E-2</c:v>
                </c:pt>
                <c:pt idx="57">
                  <c:v>7.7929463163471213E-2</c:v>
                </c:pt>
                <c:pt idx="58">
                  <c:v>6.7721470465327102E-2</c:v>
                </c:pt>
                <c:pt idx="59">
                  <c:v>9.4853419994491664E-2</c:v>
                </c:pt>
                <c:pt idx="60">
                  <c:v>7.7142044803406903E-2</c:v>
                </c:pt>
                <c:pt idx="61">
                  <c:v>7.0221682187223397E-2</c:v>
                </c:pt>
                <c:pt idx="62">
                  <c:v>4.7901736172173699E-2</c:v>
                </c:pt>
                <c:pt idx="63">
                  <c:v>4.457266834480194E-2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91-461E-8373-F05BB964B3B4}"/>
            </c:ext>
          </c:extLst>
        </c:ser>
        <c:ser>
          <c:idx val="4"/>
          <c:order val="4"/>
          <c:tx>
            <c:strRef>
              <c:f>Graf_8!$F$2</c:f>
              <c:strCache>
                <c:ptCount val="1"/>
                <c:pt idx="0">
                  <c:v>Kompozičný efekt</c:v>
                </c:pt>
              </c:strCache>
            </c:strRef>
          </c:tx>
          <c:spPr>
            <a:solidFill>
              <a:srgbClr val="F2CA6D"/>
            </a:solidFill>
            <a:ln>
              <a:solidFill>
                <a:srgbClr val="F2CA6D"/>
              </a:solidFill>
            </a:ln>
            <a:effectLst/>
          </c:spPr>
          <c:invertIfNegative val="0"/>
          <c:cat>
            <c:strRef>
              <c:f>Graf_8!$A$3:$A$66</c:f>
              <c:strCache>
                <c:ptCount val="64"/>
                <c:pt idx="0">
                  <c:v>2009Q1</c:v>
                </c:pt>
                <c:pt idx="1">
                  <c:v>2009Q2</c:v>
                </c:pt>
                <c:pt idx="2">
                  <c:v>2009Q3</c:v>
                </c:pt>
                <c:pt idx="3">
                  <c:v>2009Q4</c:v>
                </c:pt>
                <c:pt idx="4">
                  <c:v>2010Q1</c:v>
                </c:pt>
                <c:pt idx="5">
                  <c:v>2010Q2</c:v>
                </c:pt>
                <c:pt idx="6">
                  <c:v>2010Q3</c:v>
                </c:pt>
                <c:pt idx="7">
                  <c:v>2010Q4</c:v>
                </c:pt>
                <c:pt idx="8">
                  <c:v>2011Q1</c:v>
                </c:pt>
                <c:pt idx="9">
                  <c:v>2011Q2</c:v>
                </c:pt>
                <c:pt idx="10">
                  <c:v>2011Q3</c:v>
                </c:pt>
                <c:pt idx="11">
                  <c:v>2011Q4</c:v>
                </c:pt>
                <c:pt idx="12">
                  <c:v>2012Q1</c:v>
                </c:pt>
                <c:pt idx="13">
                  <c:v>2012Q2</c:v>
                </c:pt>
                <c:pt idx="14">
                  <c:v>2012Q3</c:v>
                </c:pt>
                <c:pt idx="15">
                  <c:v>2012Q4</c:v>
                </c:pt>
                <c:pt idx="16">
                  <c:v>2013Q1</c:v>
                </c:pt>
                <c:pt idx="17">
                  <c:v>2013Q2</c:v>
                </c:pt>
                <c:pt idx="18">
                  <c:v>2013Q3</c:v>
                </c:pt>
                <c:pt idx="19">
                  <c:v>2013Q4</c:v>
                </c:pt>
                <c:pt idx="20">
                  <c:v>2014Q1</c:v>
                </c:pt>
                <c:pt idx="21">
                  <c:v>2014Q2</c:v>
                </c:pt>
                <c:pt idx="22">
                  <c:v>2014Q3</c:v>
                </c:pt>
                <c:pt idx="23">
                  <c:v>2014Q4</c:v>
                </c:pt>
                <c:pt idx="24">
                  <c:v>2015Q1</c:v>
                </c:pt>
                <c:pt idx="25">
                  <c:v>2015Q2</c:v>
                </c:pt>
                <c:pt idx="26">
                  <c:v>2015Q3</c:v>
                </c:pt>
                <c:pt idx="27">
                  <c:v>2015Q4</c:v>
                </c:pt>
                <c:pt idx="28">
                  <c:v>2016Q1</c:v>
                </c:pt>
                <c:pt idx="29">
                  <c:v>2016Q2</c:v>
                </c:pt>
                <c:pt idx="30">
                  <c:v>2016Q3</c:v>
                </c:pt>
                <c:pt idx="31">
                  <c:v>2016Q4</c:v>
                </c:pt>
                <c:pt idx="32">
                  <c:v>2017Q1</c:v>
                </c:pt>
                <c:pt idx="33">
                  <c:v>2017Q2</c:v>
                </c:pt>
                <c:pt idx="34">
                  <c:v>2017Q3</c:v>
                </c:pt>
                <c:pt idx="35">
                  <c:v>2017Q4</c:v>
                </c:pt>
                <c:pt idx="36">
                  <c:v>2018Q1</c:v>
                </c:pt>
                <c:pt idx="37">
                  <c:v>2018Q2</c:v>
                </c:pt>
                <c:pt idx="38">
                  <c:v>2018Q3</c:v>
                </c:pt>
                <c:pt idx="39">
                  <c:v>2018Q4</c:v>
                </c:pt>
                <c:pt idx="40">
                  <c:v>2019Q1</c:v>
                </c:pt>
                <c:pt idx="41">
                  <c:v>2019Q2</c:v>
                </c:pt>
                <c:pt idx="42">
                  <c:v>2019Q3</c:v>
                </c:pt>
                <c:pt idx="43">
                  <c:v>2019Q4</c:v>
                </c:pt>
                <c:pt idx="44">
                  <c:v>2020Q1</c:v>
                </c:pt>
                <c:pt idx="45">
                  <c:v>2020Q2</c:v>
                </c:pt>
                <c:pt idx="46">
                  <c:v>2020Q3</c:v>
                </c:pt>
                <c:pt idx="47">
                  <c:v>2020Q4</c:v>
                </c:pt>
                <c:pt idx="48">
                  <c:v>2021Q1</c:v>
                </c:pt>
                <c:pt idx="49">
                  <c:v>2021Q2</c:v>
                </c:pt>
                <c:pt idx="50">
                  <c:v>2021Q3</c:v>
                </c:pt>
                <c:pt idx="51">
                  <c:v>2021Q4</c:v>
                </c:pt>
                <c:pt idx="52">
                  <c:v>2022Q1</c:v>
                </c:pt>
                <c:pt idx="53">
                  <c:v>2022Q2</c:v>
                </c:pt>
                <c:pt idx="54">
                  <c:v>2022Q3</c:v>
                </c:pt>
                <c:pt idx="55">
                  <c:v>2022Q4</c:v>
                </c:pt>
                <c:pt idx="56">
                  <c:v>2023Q1</c:v>
                </c:pt>
                <c:pt idx="57">
                  <c:v>2023Q2</c:v>
                </c:pt>
                <c:pt idx="58">
                  <c:v>2023Q3</c:v>
                </c:pt>
                <c:pt idx="59">
                  <c:v>2023Q4</c:v>
                </c:pt>
                <c:pt idx="60">
                  <c:v>2024Q1</c:v>
                </c:pt>
                <c:pt idx="61">
                  <c:v>2024Q2</c:v>
                </c:pt>
                <c:pt idx="62">
                  <c:v>2024Q3</c:v>
                </c:pt>
                <c:pt idx="63">
                  <c:v>2024Q4</c:v>
                </c:pt>
              </c:strCache>
            </c:strRef>
          </c:cat>
          <c:val>
            <c:numRef>
              <c:f>Graf_8!$F$3:$F$66</c:f>
              <c:numCache>
                <c:formatCode>0.00%</c:formatCode>
                <c:ptCount val="64"/>
                <c:pt idx="0">
                  <c:v>4.7522339672542643E-2</c:v>
                </c:pt>
                <c:pt idx="1">
                  <c:v>5.0040970137354993E-2</c:v>
                </c:pt>
                <c:pt idx="2">
                  <c:v>4.5983859410870451E-2</c:v>
                </c:pt>
                <c:pt idx="3">
                  <c:v>4.0241422929201708E-2</c:v>
                </c:pt>
                <c:pt idx="4">
                  <c:v>7.5268701547705069E-3</c:v>
                </c:pt>
                <c:pt idx="5">
                  <c:v>-8.1595570044724341E-3</c:v>
                </c:pt>
                <c:pt idx="6">
                  <c:v>-1.5255743470141803E-2</c:v>
                </c:pt>
                <c:pt idx="7">
                  <c:v>-2.1549971173336069E-2</c:v>
                </c:pt>
                <c:pt idx="8">
                  <c:v>-2.6849448176504212E-3</c:v>
                </c:pt>
                <c:pt idx="9">
                  <c:v>-2.5076942316592105E-3</c:v>
                </c:pt>
                <c:pt idx="10">
                  <c:v>-9.8859768544218296E-4</c:v>
                </c:pt>
                <c:pt idx="11">
                  <c:v>-5.7567082794053592E-3</c:v>
                </c:pt>
                <c:pt idx="12">
                  <c:v>5.3846754480457171E-3</c:v>
                </c:pt>
                <c:pt idx="13">
                  <c:v>2.2617038269448948E-2</c:v>
                </c:pt>
                <c:pt idx="14">
                  <c:v>2.8477128513698338E-2</c:v>
                </c:pt>
                <c:pt idx="15">
                  <c:v>4.1331870194508916E-2</c:v>
                </c:pt>
                <c:pt idx="16">
                  <c:v>1.6866986461283741E-2</c:v>
                </c:pt>
                <c:pt idx="17">
                  <c:v>-6.2075170921468692E-3</c:v>
                </c:pt>
                <c:pt idx="18">
                  <c:v>-1.4068152635484561E-2</c:v>
                </c:pt>
                <c:pt idx="19">
                  <c:v>-2.6991749199993427E-2</c:v>
                </c:pt>
                <c:pt idx="20">
                  <c:v>-5.2826604135515626E-3</c:v>
                </c:pt>
                <c:pt idx="21">
                  <c:v>-3.6751551136705585E-3</c:v>
                </c:pt>
                <c:pt idx="22">
                  <c:v>-3.0340599017062986E-3</c:v>
                </c:pt>
                <c:pt idx="23">
                  <c:v>5.4175941575740488E-3</c:v>
                </c:pt>
                <c:pt idx="24">
                  <c:v>-9.0379903409686241E-3</c:v>
                </c:pt>
                <c:pt idx="25">
                  <c:v>-1.8306857749254349E-2</c:v>
                </c:pt>
                <c:pt idx="26">
                  <c:v>-1.9700820342575392E-2</c:v>
                </c:pt>
                <c:pt idx="27">
                  <c:v>-1.9787220685843099E-2</c:v>
                </c:pt>
                <c:pt idx="28">
                  <c:v>-1.3353402422503005E-2</c:v>
                </c:pt>
                <c:pt idx="29">
                  <c:v>6.4795562253755629E-3</c:v>
                </c:pt>
                <c:pt idx="30">
                  <c:v>1.733277066324615E-2</c:v>
                </c:pt>
                <c:pt idx="31">
                  <c:v>1.6793785979953818E-2</c:v>
                </c:pt>
                <c:pt idx="32">
                  <c:v>2.1887418513063236E-2</c:v>
                </c:pt>
                <c:pt idx="33">
                  <c:v>1.818084267868128E-3</c:v>
                </c:pt>
                <c:pt idx="34">
                  <c:v>-2.8975663806859384E-2</c:v>
                </c:pt>
                <c:pt idx="35">
                  <c:v>-3.0522623355492662E-2</c:v>
                </c:pt>
                <c:pt idx="36">
                  <c:v>-1.959973912384487E-2</c:v>
                </c:pt>
                <c:pt idx="37">
                  <c:v>5.0370699142628927E-3</c:v>
                </c:pt>
                <c:pt idx="38">
                  <c:v>5.1288514476970873E-2</c:v>
                </c:pt>
                <c:pt idx="39">
                  <c:v>5.3315681763958317E-2</c:v>
                </c:pt>
                <c:pt idx="40">
                  <c:v>5.1181895955271603E-2</c:v>
                </c:pt>
                <c:pt idx="41">
                  <c:v>4.6940005141001828E-2</c:v>
                </c:pt>
                <c:pt idx="42">
                  <c:v>2.8576849891159065E-2</c:v>
                </c:pt>
                <c:pt idx="43">
                  <c:v>2.7951221529315423E-2</c:v>
                </c:pt>
                <c:pt idx="44">
                  <c:v>2.4241036176146161E-2</c:v>
                </c:pt>
                <c:pt idx="45">
                  <c:v>3.109008255623881E-2</c:v>
                </c:pt>
                <c:pt idx="46">
                  <c:v>2.9204303800644163E-2</c:v>
                </c:pt>
                <c:pt idx="47">
                  <c:v>2.9381310678110797E-2</c:v>
                </c:pt>
                <c:pt idx="48">
                  <c:v>3.3920017271406054E-2</c:v>
                </c:pt>
                <c:pt idx="49">
                  <c:v>1.1852802604009401E-2</c:v>
                </c:pt>
                <c:pt idx="50">
                  <c:v>1.5751131043674357E-2</c:v>
                </c:pt>
                <c:pt idx="51">
                  <c:v>1.2879940614043968E-2</c:v>
                </c:pt>
                <c:pt idx="52">
                  <c:v>-8.0037021261967142E-3</c:v>
                </c:pt>
                <c:pt idx="53">
                  <c:v>5.1473614670943524E-3</c:v>
                </c:pt>
                <c:pt idx="54">
                  <c:v>6.6207508245886212E-3</c:v>
                </c:pt>
                <c:pt idx="55">
                  <c:v>8.2334047265454624E-4</c:v>
                </c:pt>
                <c:pt idx="56">
                  <c:v>2.2583476135106299E-2</c:v>
                </c:pt>
                <c:pt idx="57">
                  <c:v>2.5312472993588346E-2</c:v>
                </c:pt>
                <c:pt idx="58">
                  <c:v>1.7948809070261015E-2</c:v>
                </c:pt>
                <c:pt idx="59">
                  <c:v>2.0292710132167997E-2</c:v>
                </c:pt>
                <c:pt idx="60">
                  <c:v>1.9040312098439802E-2</c:v>
                </c:pt>
                <c:pt idx="61">
                  <c:v>8.7105778539891612E-3</c:v>
                </c:pt>
                <c:pt idx="62">
                  <c:v>7.469333830256053E-3</c:v>
                </c:pt>
                <c:pt idx="63">
                  <c:v>1.1940415780967231E-2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91-461E-8373-F05BB964B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7017104"/>
        <c:axId val="105703390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Graf_8!$C$2</c15:sqref>
                        </c15:formulaRef>
                      </c:ext>
                    </c:extLst>
                    <c:strCache>
                      <c:ptCount val="1"/>
                      <c:pt idx="0">
                        <c:v>Príspevok nových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Graf_8!$A$3:$A$66</c15:sqref>
                        </c15:formulaRef>
                      </c:ext>
                    </c:extLst>
                    <c:strCache>
                      <c:ptCount val="64"/>
                      <c:pt idx="0">
                        <c:v>2009Q1</c:v>
                      </c:pt>
                      <c:pt idx="1">
                        <c:v>2009Q2</c:v>
                      </c:pt>
                      <c:pt idx="2">
                        <c:v>2009Q3</c:v>
                      </c:pt>
                      <c:pt idx="3">
                        <c:v>2009Q4</c:v>
                      </c:pt>
                      <c:pt idx="4">
                        <c:v>2010Q1</c:v>
                      </c:pt>
                      <c:pt idx="5">
                        <c:v>2010Q2</c:v>
                      </c:pt>
                      <c:pt idx="6">
                        <c:v>2010Q3</c:v>
                      </c:pt>
                      <c:pt idx="7">
                        <c:v>2010Q4</c:v>
                      </c:pt>
                      <c:pt idx="8">
                        <c:v>2011Q1</c:v>
                      </c:pt>
                      <c:pt idx="9">
                        <c:v>2011Q2</c:v>
                      </c:pt>
                      <c:pt idx="10">
                        <c:v>2011Q3</c:v>
                      </c:pt>
                      <c:pt idx="11">
                        <c:v>2011Q4</c:v>
                      </c:pt>
                      <c:pt idx="12">
                        <c:v>2012Q1</c:v>
                      </c:pt>
                      <c:pt idx="13">
                        <c:v>2012Q2</c:v>
                      </c:pt>
                      <c:pt idx="14">
                        <c:v>2012Q3</c:v>
                      </c:pt>
                      <c:pt idx="15">
                        <c:v>2012Q4</c:v>
                      </c:pt>
                      <c:pt idx="16">
                        <c:v>2013Q1</c:v>
                      </c:pt>
                      <c:pt idx="17">
                        <c:v>2013Q2</c:v>
                      </c:pt>
                      <c:pt idx="18">
                        <c:v>2013Q3</c:v>
                      </c:pt>
                      <c:pt idx="19">
                        <c:v>2013Q4</c:v>
                      </c:pt>
                      <c:pt idx="20">
                        <c:v>2014Q1</c:v>
                      </c:pt>
                      <c:pt idx="21">
                        <c:v>2014Q2</c:v>
                      </c:pt>
                      <c:pt idx="22">
                        <c:v>2014Q3</c:v>
                      </c:pt>
                      <c:pt idx="23">
                        <c:v>2014Q4</c:v>
                      </c:pt>
                      <c:pt idx="24">
                        <c:v>2015Q1</c:v>
                      </c:pt>
                      <c:pt idx="25">
                        <c:v>2015Q2</c:v>
                      </c:pt>
                      <c:pt idx="26">
                        <c:v>2015Q3</c:v>
                      </c:pt>
                      <c:pt idx="27">
                        <c:v>2015Q4</c:v>
                      </c:pt>
                      <c:pt idx="28">
                        <c:v>2016Q1</c:v>
                      </c:pt>
                      <c:pt idx="29">
                        <c:v>2016Q2</c:v>
                      </c:pt>
                      <c:pt idx="30">
                        <c:v>2016Q3</c:v>
                      </c:pt>
                      <c:pt idx="31">
                        <c:v>2016Q4</c:v>
                      </c:pt>
                      <c:pt idx="32">
                        <c:v>2017Q1</c:v>
                      </c:pt>
                      <c:pt idx="33">
                        <c:v>2017Q2</c:v>
                      </c:pt>
                      <c:pt idx="34">
                        <c:v>2017Q3</c:v>
                      </c:pt>
                      <c:pt idx="35">
                        <c:v>2017Q4</c:v>
                      </c:pt>
                      <c:pt idx="36">
                        <c:v>2018Q1</c:v>
                      </c:pt>
                      <c:pt idx="37">
                        <c:v>2018Q2</c:v>
                      </c:pt>
                      <c:pt idx="38">
                        <c:v>2018Q3</c:v>
                      </c:pt>
                      <c:pt idx="39">
                        <c:v>2018Q4</c:v>
                      </c:pt>
                      <c:pt idx="40">
                        <c:v>2019Q1</c:v>
                      </c:pt>
                      <c:pt idx="41">
                        <c:v>2019Q2</c:v>
                      </c:pt>
                      <c:pt idx="42">
                        <c:v>2019Q3</c:v>
                      </c:pt>
                      <c:pt idx="43">
                        <c:v>2019Q4</c:v>
                      </c:pt>
                      <c:pt idx="44">
                        <c:v>2020Q1</c:v>
                      </c:pt>
                      <c:pt idx="45">
                        <c:v>2020Q2</c:v>
                      </c:pt>
                      <c:pt idx="46">
                        <c:v>2020Q3</c:v>
                      </c:pt>
                      <c:pt idx="47">
                        <c:v>2020Q4</c:v>
                      </c:pt>
                      <c:pt idx="48">
                        <c:v>2021Q1</c:v>
                      </c:pt>
                      <c:pt idx="49">
                        <c:v>2021Q2</c:v>
                      </c:pt>
                      <c:pt idx="50">
                        <c:v>2021Q3</c:v>
                      </c:pt>
                      <c:pt idx="51">
                        <c:v>2021Q4</c:v>
                      </c:pt>
                      <c:pt idx="52">
                        <c:v>2022Q1</c:v>
                      </c:pt>
                      <c:pt idx="53">
                        <c:v>2022Q2</c:v>
                      </c:pt>
                      <c:pt idx="54">
                        <c:v>2022Q3</c:v>
                      </c:pt>
                      <c:pt idx="55">
                        <c:v>2022Q4</c:v>
                      </c:pt>
                      <c:pt idx="56">
                        <c:v>2023Q1</c:v>
                      </c:pt>
                      <c:pt idx="57">
                        <c:v>2023Q2</c:v>
                      </c:pt>
                      <c:pt idx="58">
                        <c:v>2023Q3</c:v>
                      </c:pt>
                      <c:pt idx="59">
                        <c:v>2023Q4</c:v>
                      </c:pt>
                      <c:pt idx="60">
                        <c:v>2024Q1</c:v>
                      </c:pt>
                      <c:pt idx="61">
                        <c:v>2024Q2</c:v>
                      </c:pt>
                      <c:pt idx="62">
                        <c:v>2024Q3</c:v>
                      </c:pt>
                      <c:pt idx="63">
                        <c:v>2024Q4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Graf_8!$C$3:$C$66</c15:sqref>
                        </c15:formulaRef>
                      </c:ext>
                    </c:extLst>
                    <c:numCache>
                      <c:formatCode>0.00%</c:formatCode>
                      <c:ptCount val="64"/>
                      <c:pt idx="0">
                        <c:v>-4.7940832827971291E-2</c:v>
                      </c:pt>
                      <c:pt idx="1">
                        <c:v>-4.4522856609376993E-2</c:v>
                      </c:pt>
                      <c:pt idx="2">
                        <c:v>-4.0211959340041487E-2</c:v>
                      </c:pt>
                      <c:pt idx="3">
                        <c:v>-4.4077392935051661E-2</c:v>
                      </c:pt>
                      <c:pt idx="4">
                        <c:v>-5.0682295217591107E-2</c:v>
                      </c:pt>
                      <c:pt idx="5">
                        <c:v>-5.7988733371024732E-2</c:v>
                      </c:pt>
                      <c:pt idx="6">
                        <c:v>-6.2703611878997201E-2</c:v>
                      </c:pt>
                      <c:pt idx="7">
                        <c:v>-6.9833478568207541E-2</c:v>
                      </c:pt>
                      <c:pt idx="8">
                        <c:v>-5.3574465668823013E-2</c:v>
                      </c:pt>
                      <c:pt idx="9">
                        <c:v>-6.1887858130545891E-2</c:v>
                      </c:pt>
                      <c:pt idx="10">
                        <c:v>-6.4044890339755065E-2</c:v>
                      </c:pt>
                      <c:pt idx="11">
                        <c:v>-7.7145976657917406E-2</c:v>
                      </c:pt>
                      <c:pt idx="12">
                        <c:v>-6.0453844247326916E-2</c:v>
                      </c:pt>
                      <c:pt idx="13">
                        <c:v>-5.3773589318889765E-2</c:v>
                      </c:pt>
                      <c:pt idx="14">
                        <c:v>-5.1136189535107485E-2</c:v>
                      </c:pt>
                      <c:pt idx="15">
                        <c:v>-4.8758673446505085E-2</c:v>
                      </c:pt>
                      <c:pt idx="16">
                        <c:v>-5.6187772667183007E-2</c:v>
                      </c:pt>
                      <c:pt idx="17">
                        <c:v>-6.9964149402558698E-2</c:v>
                      </c:pt>
                      <c:pt idx="18">
                        <c:v>-7.5233626679652221E-2</c:v>
                      </c:pt>
                      <c:pt idx="19">
                        <c:v>-8.7461332631879093E-2</c:v>
                      </c:pt>
                      <c:pt idx="20">
                        <c:v>-6.4485890981882496E-2</c:v>
                      </c:pt>
                      <c:pt idx="21">
                        <c:v>-7.7208317464247792E-2</c:v>
                      </c:pt>
                      <c:pt idx="22">
                        <c:v>-8.0095437276899703E-2</c:v>
                      </c:pt>
                      <c:pt idx="23">
                        <c:v>-8.2816690934409784E-2</c:v>
                      </c:pt>
                      <c:pt idx="24">
                        <c:v>-8.0354799691811585E-2</c:v>
                      </c:pt>
                      <c:pt idx="25">
                        <c:v>-9.5400990556967602E-2</c:v>
                      </c:pt>
                      <c:pt idx="26">
                        <c:v>-9.6933211804448069E-2</c:v>
                      </c:pt>
                      <c:pt idx="27">
                        <c:v>-0.10221938753131717</c:v>
                      </c:pt>
                      <c:pt idx="28">
                        <c:v>-9.1924479019014307E-2</c:v>
                      </c:pt>
                      <c:pt idx="29">
                        <c:v>-9.2522166328035116E-2</c:v>
                      </c:pt>
                      <c:pt idx="30">
                        <c:v>-8.5585047537352479E-2</c:v>
                      </c:pt>
                      <c:pt idx="31">
                        <c:v>-9.1775127748912486E-2</c:v>
                      </c:pt>
                      <c:pt idx="32">
                        <c:v>-7.8582111498774143E-2</c:v>
                      </c:pt>
                      <c:pt idx="33">
                        <c:v>-9.3943480012600056E-2</c:v>
                      </c:pt>
                      <c:pt idx="34">
                        <c:v>-0.11702587171652427</c:v>
                      </c:pt>
                      <c:pt idx="35">
                        <c:v>-0.12198484399819677</c:v>
                      </c:pt>
                      <c:pt idx="36">
                        <c:v>-0.10076186592163443</c:v>
                      </c:pt>
                      <c:pt idx="37">
                        <c:v>-9.5467321738056721E-2</c:v>
                      </c:pt>
                      <c:pt idx="38">
                        <c:v>-7.4105224683654006E-2</c:v>
                      </c:pt>
                      <c:pt idx="39">
                        <c:v>-8.1427067789569707E-2</c:v>
                      </c:pt>
                      <c:pt idx="40">
                        <c:v>-6.8943279835039409E-2</c:v>
                      </c:pt>
                      <c:pt idx="41">
                        <c:v>-6.9755554721475585E-2</c:v>
                      </c:pt>
                      <c:pt idx="42">
                        <c:v>-6.7227824787722865E-2</c:v>
                      </c:pt>
                      <c:pt idx="43">
                        <c:v>-7.3499187224895249E-2</c:v>
                      </c:pt>
                      <c:pt idx="44">
                        <c:v>-6.2681024916940872E-2</c:v>
                      </c:pt>
                      <c:pt idx="45">
                        <c:v>-6.0506113182438676E-2</c:v>
                      </c:pt>
                      <c:pt idx="46">
                        <c:v>-5.9595261772699137E-2</c:v>
                      </c:pt>
                      <c:pt idx="47">
                        <c:v>-6.0770221552119807E-2</c:v>
                      </c:pt>
                      <c:pt idx="48">
                        <c:v>-4.6226640578675628E-2</c:v>
                      </c:pt>
                      <c:pt idx="49">
                        <c:v>-5.5034479441910804E-2</c:v>
                      </c:pt>
                      <c:pt idx="50">
                        <c:v>-5.3090274376999896E-2</c:v>
                      </c:pt>
                      <c:pt idx="51">
                        <c:v>-6.1467564869990325E-2</c:v>
                      </c:pt>
                      <c:pt idx="52">
                        <c:v>-6.375269460541387E-2</c:v>
                      </c:pt>
                      <c:pt idx="53">
                        <c:v>-6.9137816200966318E-2</c:v>
                      </c:pt>
                      <c:pt idx="54">
                        <c:v>-6.1207307935833379E-2</c:v>
                      </c:pt>
                      <c:pt idx="55">
                        <c:v>-7.2625279883123561E-2</c:v>
                      </c:pt>
                      <c:pt idx="56">
                        <c:v>-5.4446446214914464E-2</c:v>
                      </c:pt>
                      <c:pt idx="57">
                        <c:v>-5.5893544325761831E-2</c:v>
                      </c:pt>
                      <c:pt idx="58">
                        <c:v>-5.9604592404442436E-2</c:v>
                      </c:pt>
                      <c:pt idx="59">
                        <c:v>-6.1870294271266425E-2</c:v>
                      </c:pt>
                      <c:pt idx="60">
                        <c:v>-5.2854752088662499E-2</c:v>
                      </c:pt>
                      <c:pt idx="61">
                        <c:v>-6.2422479301168281E-2</c:v>
                      </c:pt>
                      <c:pt idx="62">
                        <c:v>-6.458307944388024E-2</c:v>
                      </c:pt>
                      <c:pt idx="63">
                        <c:v>-6.8085640386725724E-2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1891-461E-8373-F05BB964B3B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Graf_8!$D$2</c15:sqref>
                        </c15:formulaRef>
                      </c:ext>
                    </c:extLst>
                    <c:strCache>
                      <c:ptCount val="1"/>
                      <c:pt idx="0">
                        <c:v>Príspevok odchádzajúcich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Graf_8!$A$3:$A$66</c15:sqref>
                        </c15:formulaRef>
                      </c:ext>
                    </c:extLst>
                    <c:strCache>
                      <c:ptCount val="64"/>
                      <c:pt idx="0">
                        <c:v>2009Q1</c:v>
                      </c:pt>
                      <c:pt idx="1">
                        <c:v>2009Q2</c:v>
                      </c:pt>
                      <c:pt idx="2">
                        <c:v>2009Q3</c:v>
                      </c:pt>
                      <c:pt idx="3">
                        <c:v>2009Q4</c:v>
                      </c:pt>
                      <c:pt idx="4">
                        <c:v>2010Q1</c:v>
                      </c:pt>
                      <c:pt idx="5">
                        <c:v>2010Q2</c:v>
                      </c:pt>
                      <c:pt idx="6">
                        <c:v>2010Q3</c:v>
                      </c:pt>
                      <c:pt idx="7">
                        <c:v>2010Q4</c:v>
                      </c:pt>
                      <c:pt idx="8">
                        <c:v>2011Q1</c:v>
                      </c:pt>
                      <c:pt idx="9">
                        <c:v>2011Q2</c:v>
                      </c:pt>
                      <c:pt idx="10">
                        <c:v>2011Q3</c:v>
                      </c:pt>
                      <c:pt idx="11">
                        <c:v>2011Q4</c:v>
                      </c:pt>
                      <c:pt idx="12">
                        <c:v>2012Q1</c:v>
                      </c:pt>
                      <c:pt idx="13">
                        <c:v>2012Q2</c:v>
                      </c:pt>
                      <c:pt idx="14">
                        <c:v>2012Q3</c:v>
                      </c:pt>
                      <c:pt idx="15">
                        <c:v>2012Q4</c:v>
                      </c:pt>
                      <c:pt idx="16">
                        <c:v>2013Q1</c:v>
                      </c:pt>
                      <c:pt idx="17">
                        <c:v>2013Q2</c:v>
                      </c:pt>
                      <c:pt idx="18">
                        <c:v>2013Q3</c:v>
                      </c:pt>
                      <c:pt idx="19">
                        <c:v>2013Q4</c:v>
                      </c:pt>
                      <c:pt idx="20">
                        <c:v>2014Q1</c:v>
                      </c:pt>
                      <c:pt idx="21">
                        <c:v>2014Q2</c:v>
                      </c:pt>
                      <c:pt idx="22">
                        <c:v>2014Q3</c:v>
                      </c:pt>
                      <c:pt idx="23">
                        <c:v>2014Q4</c:v>
                      </c:pt>
                      <c:pt idx="24">
                        <c:v>2015Q1</c:v>
                      </c:pt>
                      <c:pt idx="25">
                        <c:v>2015Q2</c:v>
                      </c:pt>
                      <c:pt idx="26">
                        <c:v>2015Q3</c:v>
                      </c:pt>
                      <c:pt idx="27">
                        <c:v>2015Q4</c:v>
                      </c:pt>
                      <c:pt idx="28">
                        <c:v>2016Q1</c:v>
                      </c:pt>
                      <c:pt idx="29">
                        <c:v>2016Q2</c:v>
                      </c:pt>
                      <c:pt idx="30">
                        <c:v>2016Q3</c:v>
                      </c:pt>
                      <c:pt idx="31">
                        <c:v>2016Q4</c:v>
                      </c:pt>
                      <c:pt idx="32">
                        <c:v>2017Q1</c:v>
                      </c:pt>
                      <c:pt idx="33">
                        <c:v>2017Q2</c:v>
                      </c:pt>
                      <c:pt idx="34">
                        <c:v>2017Q3</c:v>
                      </c:pt>
                      <c:pt idx="35">
                        <c:v>2017Q4</c:v>
                      </c:pt>
                      <c:pt idx="36">
                        <c:v>2018Q1</c:v>
                      </c:pt>
                      <c:pt idx="37">
                        <c:v>2018Q2</c:v>
                      </c:pt>
                      <c:pt idx="38">
                        <c:v>2018Q3</c:v>
                      </c:pt>
                      <c:pt idx="39">
                        <c:v>2018Q4</c:v>
                      </c:pt>
                      <c:pt idx="40">
                        <c:v>2019Q1</c:v>
                      </c:pt>
                      <c:pt idx="41">
                        <c:v>2019Q2</c:v>
                      </c:pt>
                      <c:pt idx="42">
                        <c:v>2019Q3</c:v>
                      </c:pt>
                      <c:pt idx="43">
                        <c:v>2019Q4</c:v>
                      </c:pt>
                      <c:pt idx="44">
                        <c:v>2020Q1</c:v>
                      </c:pt>
                      <c:pt idx="45">
                        <c:v>2020Q2</c:v>
                      </c:pt>
                      <c:pt idx="46">
                        <c:v>2020Q3</c:v>
                      </c:pt>
                      <c:pt idx="47">
                        <c:v>2020Q4</c:v>
                      </c:pt>
                      <c:pt idx="48">
                        <c:v>2021Q1</c:v>
                      </c:pt>
                      <c:pt idx="49">
                        <c:v>2021Q2</c:v>
                      </c:pt>
                      <c:pt idx="50">
                        <c:v>2021Q3</c:v>
                      </c:pt>
                      <c:pt idx="51">
                        <c:v>2021Q4</c:v>
                      </c:pt>
                      <c:pt idx="52">
                        <c:v>2022Q1</c:v>
                      </c:pt>
                      <c:pt idx="53">
                        <c:v>2022Q2</c:v>
                      </c:pt>
                      <c:pt idx="54">
                        <c:v>2022Q3</c:v>
                      </c:pt>
                      <c:pt idx="55">
                        <c:v>2022Q4</c:v>
                      </c:pt>
                      <c:pt idx="56">
                        <c:v>2023Q1</c:v>
                      </c:pt>
                      <c:pt idx="57">
                        <c:v>2023Q2</c:v>
                      </c:pt>
                      <c:pt idx="58">
                        <c:v>2023Q3</c:v>
                      </c:pt>
                      <c:pt idx="59">
                        <c:v>2023Q4</c:v>
                      </c:pt>
                      <c:pt idx="60">
                        <c:v>2024Q1</c:v>
                      </c:pt>
                      <c:pt idx="61">
                        <c:v>2024Q2</c:v>
                      </c:pt>
                      <c:pt idx="62">
                        <c:v>2024Q3</c:v>
                      </c:pt>
                      <c:pt idx="63">
                        <c:v>2024Q4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Graf_8!$D$3:$D$66</c15:sqref>
                        </c15:formulaRef>
                      </c:ext>
                    </c:extLst>
                    <c:numCache>
                      <c:formatCode>0.00%</c:formatCode>
                      <c:ptCount val="64"/>
                      <c:pt idx="0">
                        <c:v>9.5463172500513935E-2</c:v>
                      </c:pt>
                      <c:pt idx="1">
                        <c:v>9.4563826746731985E-2</c:v>
                      </c:pt>
                      <c:pt idx="2">
                        <c:v>8.6195818750911937E-2</c:v>
                      </c:pt>
                      <c:pt idx="3">
                        <c:v>8.4318815864253369E-2</c:v>
                      </c:pt>
                      <c:pt idx="4">
                        <c:v>5.8209165372361614E-2</c:v>
                      </c:pt>
                      <c:pt idx="5">
                        <c:v>4.9829176366552298E-2</c:v>
                      </c:pt>
                      <c:pt idx="6">
                        <c:v>4.7447868408855398E-2</c:v>
                      </c:pt>
                      <c:pt idx="7">
                        <c:v>4.8283507394871472E-2</c:v>
                      </c:pt>
                      <c:pt idx="8">
                        <c:v>5.0889520851172591E-2</c:v>
                      </c:pt>
                      <c:pt idx="9">
                        <c:v>5.938016389888668E-2</c:v>
                      </c:pt>
                      <c:pt idx="10">
                        <c:v>6.3056292654312882E-2</c:v>
                      </c:pt>
                      <c:pt idx="11">
                        <c:v>7.1389268378512047E-2</c:v>
                      </c:pt>
                      <c:pt idx="12">
                        <c:v>6.5838519695372633E-2</c:v>
                      </c:pt>
                      <c:pt idx="13">
                        <c:v>7.6390627588338714E-2</c:v>
                      </c:pt>
                      <c:pt idx="14">
                        <c:v>7.9613318048805823E-2</c:v>
                      </c:pt>
                      <c:pt idx="15">
                        <c:v>9.0090543641014001E-2</c:v>
                      </c:pt>
                      <c:pt idx="16">
                        <c:v>7.3054759128466748E-2</c:v>
                      </c:pt>
                      <c:pt idx="17">
                        <c:v>6.3756632310411829E-2</c:v>
                      </c:pt>
                      <c:pt idx="18">
                        <c:v>6.116547404416766E-2</c:v>
                      </c:pt>
                      <c:pt idx="19">
                        <c:v>6.0469583431885666E-2</c:v>
                      </c:pt>
                      <c:pt idx="20">
                        <c:v>5.9203230568330933E-2</c:v>
                      </c:pt>
                      <c:pt idx="21">
                        <c:v>7.3533162350577233E-2</c:v>
                      </c:pt>
                      <c:pt idx="22">
                        <c:v>7.7061377375193404E-2</c:v>
                      </c:pt>
                      <c:pt idx="23">
                        <c:v>8.8234285091983833E-2</c:v>
                      </c:pt>
                      <c:pt idx="24">
                        <c:v>7.1316809350842961E-2</c:v>
                      </c:pt>
                      <c:pt idx="25">
                        <c:v>7.7094132807713253E-2</c:v>
                      </c:pt>
                      <c:pt idx="26">
                        <c:v>7.7232391461872676E-2</c:v>
                      </c:pt>
                      <c:pt idx="27">
                        <c:v>8.2432166845474067E-2</c:v>
                      </c:pt>
                      <c:pt idx="28">
                        <c:v>7.8571076596511302E-2</c:v>
                      </c:pt>
                      <c:pt idx="29">
                        <c:v>9.9001722553410679E-2</c:v>
                      </c:pt>
                      <c:pt idx="30">
                        <c:v>0.10291781820059863</c:v>
                      </c:pt>
                      <c:pt idx="31">
                        <c:v>0.1085689137288663</c:v>
                      </c:pt>
                      <c:pt idx="32">
                        <c:v>0.10046953001183738</c:v>
                      </c:pt>
                      <c:pt idx="33">
                        <c:v>9.5761564280468184E-2</c:v>
                      </c:pt>
                      <c:pt idx="34">
                        <c:v>8.805020790966489E-2</c:v>
                      </c:pt>
                      <c:pt idx="35">
                        <c:v>9.1462220642704109E-2</c:v>
                      </c:pt>
                      <c:pt idx="36">
                        <c:v>8.1162126797789558E-2</c:v>
                      </c:pt>
                      <c:pt idx="37">
                        <c:v>0.10050439165231961</c:v>
                      </c:pt>
                      <c:pt idx="38">
                        <c:v>0.12539373916062488</c:v>
                      </c:pt>
                      <c:pt idx="39">
                        <c:v>0.13474274955352802</c:v>
                      </c:pt>
                      <c:pt idx="40">
                        <c:v>0.12012517579031101</c:v>
                      </c:pt>
                      <c:pt idx="41">
                        <c:v>0.11669555986247741</c:v>
                      </c:pt>
                      <c:pt idx="42">
                        <c:v>9.5804674678881929E-2</c:v>
                      </c:pt>
                      <c:pt idx="43">
                        <c:v>0.10145040875421067</c:v>
                      </c:pt>
                      <c:pt idx="44">
                        <c:v>8.6922061093087033E-2</c:v>
                      </c:pt>
                      <c:pt idx="45">
                        <c:v>9.1596195738677486E-2</c:v>
                      </c:pt>
                      <c:pt idx="46">
                        <c:v>8.87995655733433E-2</c:v>
                      </c:pt>
                      <c:pt idx="47">
                        <c:v>9.0151532230230605E-2</c:v>
                      </c:pt>
                      <c:pt idx="48">
                        <c:v>8.0146657850081682E-2</c:v>
                      </c:pt>
                      <c:pt idx="49">
                        <c:v>6.6887282045920204E-2</c:v>
                      </c:pt>
                      <c:pt idx="50">
                        <c:v>6.8841405420674254E-2</c:v>
                      </c:pt>
                      <c:pt idx="51">
                        <c:v>7.4347505484034293E-2</c:v>
                      </c:pt>
                      <c:pt idx="52">
                        <c:v>5.5748992479217156E-2</c:v>
                      </c:pt>
                      <c:pt idx="53">
                        <c:v>7.428517766806067E-2</c:v>
                      </c:pt>
                      <c:pt idx="54">
                        <c:v>6.7828058760422E-2</c:v>
                      </c:pt>
                      <c:pt idx="55">
                        <c:v>7.3448620355778108E-2</c:v>
                      </c:pt>
                      <c:pt idx="56">
                        <c:v>7.7029922350020763E-2</c:v>
                      </c:pt>
                      <c:pt idx="57">
                        <c:v>8.1206017319350177E-2</c:v>
                      </c:pt>
                      <c:pt idx="58">
                        <c:v>7.7553401474703451E-2</c:v>
                      </c:pt>
                      <c:pt idx="59">
                        <c:v>8.2163004403434423E-2</c:v>
                      </c:pt>
                      <c:pt idx="60">
                        <c:v>7.1895064187102301E-2</c:v>
                      </c:pt>
                      <c:pt idx="61">
                        <c:v>7.1133057155157442E-2</c:v>
                      </c:pt>
                      <c:pt idx="62">
                        <c:v>7.2052413274136293E-2</c:v>
                      </c:pt>
                      <c:pt idx="63">
                        <c:v>8.0026056167692955E-2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891-461E-8373-F05BB964B3B4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Graf_8!$E$2</c:f>
              <c:strCache>
                <c:ptCount val="1"/>
                <c:pt idx="0">
                  <c:v>Celkom</c:v>
                </c:pt>
              </c:strCache>
            </c:strRef>
          </c:tx>
          <c:spPr>
            <a:ln w="22225" cap="rnd">
              <a:solidFill>
                <a:srgbClr val="0C2A38"/>
              </a:solidFill>
              <a:round/>
            </a:ln>
            <a:effectLst/>
          </c:spPr>
          <c:marker>
            <c:symbol val="none"/>
          </c:marker>
          <c:cat>
            <c:strRef>
              <c:f>Graf_8!$A$3:$A$66</c:f>
              <c:strCache>
                <c:ptCount val="64"/>
                <c:pt idx="0">
                  <c:v>2009Q1</c:v>
                </c:pt>
                <c:pt idx="1">
                  <c:v>2009Q2</c:v>
                </c:pt>
                <c:pt idx="2">
                  <c:v>2009Q3</c:v>
                </c:pt>
                <c:pt idx="3">
                  <c:v>2009Q4</c:v>
                </c:pt>
                <c:pt idx="4">
                  <c:v>2010Q1</c:v>
                </c:pt>
                <c:pt idx="5">
                  <c:v>2010Q2</c:v>
                </c:pt>
                <c:pt idx="6">
                  <c:v>2010Q3</c:v>
                </c:pt>
                <c:pt idx="7">
                  <c:v>2010Q4</c:v>
                </c:pt>
                <c:pt idx="8">
                  <c:v>2011Q1</c:v>
                </c:pt>
                <c:pt idx="9">
                  <c:v>2011Q2</c:v>
                </c:pt>
                <c:pt idx="10">
                  <c:v>2011Q3</c:v>
                </c:pt>
                <c:pt idx="11">
                  <c:v>2011Q4</c:v>
                </c:pt>
                <c:pt idx="12">
                  <c:v>2012Q1</c:v>
                </c:pt>
                <c:pt idx="13">
                  <c:v>2012Q2</c:v>
                </c:pt>
                <c:pt idx="14">
                  <c:v>2012Q3</c:v>
                </c:pt>
                <c:pt idx="15">
                  <c:v>2012Q4</c:v>
                </c:pt>
                <c:pt idx="16">
                  <c:v>2013Q1</c:v>
                </c:pt>
                <c:pt idx="17">
                  <c:v>2013Q2</c:v>
                </c:pt>
                <c:pt idx="18">
                  <c:v>2013Q3</c:v>
                </c:pt>
                <c:pt idx="19">
                  <c:v>2013Q4</c:v>
                </c:pt>
                <c:pt idx="20">
                  <c:v>2014Q1</c:v>
                </c:pt>
                <c:pt idx="21">
                  <c:v>2014Q2</c:v>
                </c:pt>
                <c:pt idx="22">
                  <c:v>2014Q3</c:v>
                </c:pt>
                <c:pt idx="23">
                  <c:v>2014Q4</c:v>
                </c:pt>
                <c:pt idx="24">
                  <c:v>2015Q1</c:v>
                </c:pt>
                <c:pt idx="25">
                  <c:v>2015Q2</c:v>
                </c:pt>
                <c:pt idx="26">
                  <c:v>2015Q3</c:v>
                </c:pt>
                <c:pt idx="27">
                  <c:v>2015Q4</c:v>
                </c:pt>
                <c:pt idx="28">
                  <c:v>2016Q1</c:v>
                </c:pt>
                <c:pt idx="29">
                  <c:v>2016Q2</c:v>
                </c:pt>
                <c:pt idx="30">
                  <c:v>2016Q3</c:v>
                </c:pt>
                <c:pt idx="31">
                  <c:v>2016Q4</c:v>
                </c:pt>
                <c:pt idx="32">
                  <c:v>2017Q1</c:v>
                </c:pt>
                <c:pt idx="33">
                  <c:v>2017Q2</c:v>
                </c:pt>
                <c:pt idx="34">
                  <c:v>2017Q3</c:v>
                </c:pt>
                <c:pt idx="35">
                  <c:v>2017Q4</c:v>
                </c:pt>
                <c:pt idx="36">
                  <c:v>2018Q1</c:v>
                </c:pt>
                <c:pt idx="37">
                  <c:v>2018Q2</c:v>
                </c:pt>
                <c:pt idx="38">
                  <c:v>2018Q3</c:v>
                </c:pt>
                <c:pt idx="39">
                  <c:v>2018Q4</c:v>
                </c:pt>
                <c:pt idx="40">
                  <c:v>2019Q1</c:v>
                </c:pt>
                <c:pt idx="41">
                  <c:v>2019Q2</c:v>
                </c:pt>
                <c:pt idx="42">
                  <c:v>2019Q3</c:v>
                </c:pt>
                <c:pt idx="43">
                  <c:v>2019Q4</c:v>
                </c:pt>
                <c:pt idx="44">
                  <c:v>2020Q1</c:v>
                </c:pt>
                <c:pt idx="45">
                  <c:v>2020Q2</c:v>
                </c:pt>
                <c:pt idx="46">
                  <c:v>2020Q3</c:v>
                </c:pt>
                <c:pt idx="47">
                  <c:v>2020Q4</c:v>
                </c:pt>
                <c:pt idx="48">
                  <c:v>2021Q1</c:v>
                </c:pt>
                <c:pt idx="49">
                  <c:v>2021Q2</c:v>
                </c:pt>
                <c:pt idx="50">
                  <c:v>2021Q3</c:v>
                </c:pt>
                <c:pt idx="51">
                  <c:v>2021Q4</c:v>
                </c:pt>
                <c:pt idx="52">
                  <c:v>2022Q1</c:v>
                </c:pt>
                <c:pt idx="53">
                  <c:v>2022Q2</c:v>
                </c:pt>
                <c:pt idx="54">
                  <c:v>2022Q3</c:v>
                </c:pt>
                <c:pt idx="55">
                  <c:v>2022Q4</c:v>
                </c:pt>
                <c:pt idx="56">
                  <c:v>2023Q1</c:v>
                </c:pt>
                <c:pt idx="57">
                  <c:v>2023Q2</c:v>
                </c:pt>
                <c:pt idx="58">
                  <c:v>2023Q3</c:v>
                </c:pt>
                <c:pt idx="59">
                  <c:v>2023Q4</c:v>
                </c:pt>
                <c:pt idx="60">
                  <c:v>2024Q1</c:v>
                </c:pt>
                <c:pt idx="61">
                  <c:v>2024Q2</c:v>
                </c:pt>
                <c:pt idx="62">
                  <c:v>2024Q3</c:v>
                </c:pt>
                <c:pt idx="63">
                  <c:v>2024Q4</c:v>
                </c:pt>
              </c:strCache>
            </c:strRef>
          </c:cat>
          <c:val>
            <c:numRef>
              <c:f>Graf_8!$E$3:$E$66</c:f>
              <c:numCache>
                <c:formatCode>0.00%</c:formatCode>
                <c:ptCount val="64"/>
                <c:pt idx="0">
                  <c:v>6.7968762481819947E-2</c:v>
                </c:pt>
                <c:pt idx="1">
                  <c:v>5.6022204933017988E-2</c:v>
                </c:pt>
                <c:pt idx="2">
                  <c:v>5.4250604332447168E-2</c:v>
                </c:pt>
                <c:pt idx="3">
                  <c:v>4.2261576210073766E-2</c:v>
                </c:pt>
                <c:pt idx="4">
                  <c:v>4.2241480256924924E-2</c:v>
                </c:pt>
                <c:pt idx="5">
                  <c:v>5.1361555942767999E-2</c:v>
                </c:pt>
                <c:pt idx="6">
                  <c:v>3.8875854292096911E-2</c:v>
                </c:pt>
                <c:pt idx="7">
                  <c:v>3.8767778026008781E-2</c:v>
                </c:pt>
                <c:pt idx="8">
                  <c:v>4.9168835508675068E-2</c:v>
                </c:pt>
                <c:pt idx="9">
                  <c:v>4.5431044946733341E-2</c:v>
                </c:pt>
                <c:pt idx="10">
                  <c:v>4.5788045074947249E-2</c:v>
                </c:pt>
                <c:pt idx="11">
                  <c:v>3.0943188478654692E-2</c:v>
                </c:pt>
                <c:pt idx="12">
                  <c:v>4.3235326880583957E-2</c:v>
                </c:pt>
                <c:pt idx="13">
                  <c:v>5.4445372369054938E-2</c:v>
                </c:pt>
                <c:pt idx="14">
                  <c:v>6.2034844874340515E-2</c:v>
                </c:pt>
                <c:pt idx="15">
                  <c:v>8.7653274261188185E-2</c:v>
                </c:pt>
                <c:pt idx="16">
                  <c:v>2.7906255376229882E-2</c:v>
                </c:pt>
                <c:pt idx="17">
                  <c:v>2.6867571303819306E-2</c:v>
                </c:pt>
                <c:pt idx="18">
                  <c:v>1.3532822783462281E-2</c:v>
                </c:pt>
                <c:pt idx="19">
                  <c:v>3.227452018353285E-3</c:v>
                </c:pt>
                <c:pt idx="20">
                  <c:v>4.628442021763627E-2</c:v>
                </c:pt>
                <c:pt idx="21">
                  <c:v>3.0830202188788226E-2</c:v>
                </c:pt>
                <c:pt idx="22">
                  <c:v>1.8723791172216991E-2</c:v>
                </c:pt>
                <c:pt idx="23">
                  <c:v>2.8100738372933962E-2</c:v>
                </c:pt>
                <c:pt idx="24">
                  <c:v>1.9126258758301606E-2</c:v>
                </c:pt>
                <c:pt idx="25">
                  <c:v>1.5008349894345322E-2</c:v>
                </c:pt>
                <c:pt idx="26">
                  <c:v>1.7010703503314385E-2</c:v>
                </c:pt>
                <c:pt idx="27">
                  <c:v>2.3370129465348666E-2</c:v>
                </c:pt>
                <c:pt idx="28">
                  <c:v>2.37675236837805E-2</c:v>
                </c:pt>
                <c:pt idx="29">
                  <c:v>2.0233844303257403E-2</c:v>
                </c:pt>
                <c:pt idx="30">
                  <c:v>3.745328319519315E-2</c:v>
                </c:pt>
                <c:pt idx="31">
                  <c:v>3.1690368727294894E-2</c:v>
                </c:pt>
                <c:pt idx="32">
                  <c:v>3.9140434601129627E-2</c:v>
                </c:pt>
                <c:pt idx="33">
                  <c:v>3.6315401461922685E-2</c:v>
                </c:pt>
                <c:pt idx="34">
                  <c:v>-7.4135440898141314E-4</c:v>
                </c:pt>
                <c:pt idx="35">
                  <c:v>6.4929426047188E-3</c:v>
                </c:pt>
                <c:pt idx="36">
                  <c:v>2.9377876194047175E-2</c:v>
                </c:pt>
                <c:pt idx="37">
                  <c:v>5.0375631884812401E-2</c:v>
                </c:pt>
                <c:pt idx="38">
                  <c:v>8.2332784553217256E-2</c:v>
                </c:pt>
                <c:pt idx="39">
                  <c:v>8.2439437870663226E-2</c:v>
                </c:pt>
                <c:pt idx="40">
                  <c:v>8.8331559063843393E-2</c:v>
                </c:pt>
                <c:pt idx="41">
                  <c:v>9.9434292706751568E-2</c:v>
                </c:pt>
                <c:pt idx="42">
                  <c:v>9.4178802752328095E-2</c:v>
                </c:pt>
                <c:pt idx="43">
                  <c:v>7.8381428243774295E-2</c:v>
                </c:pt>
                <c:pt idx="44">
                  <c:v>7.5455527221630278E-2</c:v>
                </c:pt>
                <c:pt idx="45">
                  <c:v>6.2558647052122732E-2</c:v>
                </c:pt>
                <c:pt idx="46">
                  <c:v>6.9548367084523374E-2</c:v>
                </c:pt>
                <c:pt idx="47">
                  <c:v>8.8617317195972711E-2</c:v>
                </c:pt>
                <c:pt idx="48">
                  <c:v>7.7950064916214493E-2</c:v>
                </c:pt>
                <c:pt idx="49">
                  <c:v>9.538721505566844E-2</c:v>
                </c:pt>
                <c:pt idx="50">
                  <c:v>8.9556847561603134E-2</c:v>
                </c:pt>
                <c:pt idx="51">
                  <c:v>8.4200805544822024E-2</c:v>
                </c:pt>
                <c:pt idx="52">
                  <c:v>6.2599993140661295E-2</c:v>
                </c:pt>
                <c:pt idx="53">
                  <c:v>5.310310652534337E-2</c:v>
                </c:pt>
                <c:pt idx="54">
                  <c:v>7.9072711790856828E-2</c:v>
                </c:pt>
                <c:pt idx="55">
                  <c:v>5.1758528698696925E-2</c:v>
                </c:pt>
                <c:pt idx="56">
                  <c:v>0.10697698063399814</c:v>
                </c:pt>
                <c:pt idx="57">
                  <c:v>0.10324193615705957</c:v>
                </c:pt>
                <c:pt idx="58">
                  <c:v>8.5670279535588104E-2</c:v>
                </c:pt>
                <c:pt idx="59">
                  <c:v>0.11514613012665968</c:v>
                </c:pt>
                <c:pt idx="60">
                  <c:v>9.6182356901846691E-2</c:v>
                </c:pt>
                <c:pt idx="61">
                  <c:v>7.8932260041212565E-2</c:v>
                </c:pt>
                <c:pt idx="62">
                  <c:v>5.5371070002429745E-2</c:v>
                </c:pt>
                <c:pt idx="63">
                  <c:v>5.6513084125769157E-2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91-461E-8373-F05BB964B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017104"/>
        <c:axId val="1057033904"/>
      </c:lineChart>
      <c:catAx>
        <c:axId val="105701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1057033904"/>
        <c:crosses val="autoZero"/>
        <c:auto val="1"/>
        <c:lblAlgn val="ctr"/>
        <c:lblOffset val="100"/>
        <c:noMultiLvlLbl val="0"/>
      </c:catAx>
      <c:valAx>
        <c:axId val="105703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105701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2795016</xdr:colOff>
      <xdr:row>7</xdr:row>
      <xdr:rowOff>105952</xdr:rowOff>
    </xdr:from>
    <xdr:to>
      <xdr:col>1</xdr:col>
      <xdr:colOff>191737</xdr:colOff>
      <xdr:row>26</xdr:row>
      <xdr:rowOff>109404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50507357-30AC-732E-4701-2B20CD303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288919</xdr:colOff>
      <xdr:row>2</xdr:row>
      <xdr:rowOff>0</xdr:rowOff>
    </xdr:from>
    <xdr:to>
      <xdr:col>16</xdr:col>
      <xdr:colOff>133351</xdr:colOff>
      <xdr:row>22</xdr:row>
      <xdr:rowOff>180975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347A5B5-34ED-49DD-B86F-765682F35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1027959</xdr:colOff>
      <xdr:row>8</xdr:row>
      <xdr:rowOff>118811</xdr:rowOff>
    </xdr:from>
    <xdr:to>
      <xdr:col>0</xdr:col>
      <xdr:colOff>6338455</xdr:colOff>
      <xdr:row>25</xdr:row>
      <xdr:rowOff>95682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58669FBE-C4B4-4227-B9CD-A995C605F6D0}"/>
            </a:ext>
          </a:extLst>
        </xdr:cNvPr>
        <xdr:cNvGrpSpPr/>
      </xdr:nvGrpSpPr>
      <xdr:grpSpPr>
        <a:xfrm>
          <a:off x="1027959" y="1795211"/>
          <a:ext cx="5310496" cy="3539221"/>
          <a:chOff x="1261336" y="15843783"/>
          <a:chExt cx="5872842" cy="3996420"/>
        </a:xfrm>
      </xdr:grpSpPr>
      <xdr:graphicFrame macro="">
        <xdr:nvGraphicFramePr>
          <xdr:cNvPr id="3" name="Graf 2">
            <a:extLst>
              <a:ext uri="{FF2B5EF4-FFF2-40B4-BE49-F238E27FC236}">
                <a16:creationId xmlns:a16="http://schemas.microsoft.com/office/drawing/2014/main" id="{251110C6-C72B-9162-5ECB-68A9747B03C8}"/>
              </a:ext>
            </a:extLst>
          </xdr:cNvPr>
          <xdr:cNvGraphicFramePr/>
        </xdr:nvGraphicFramePr>
        <xdr:xfrm>
          <a:off x="1261336" y="15843783"/>
          <a:ext cx="5872842" cy="39964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Obdĺžnik 3">
            <a:extLst>
              <a:ext uri="{FF2B5EF4-FFF2-40B4-BE49-F238E27FC236}">
                <a16:creationId xmlns:a16="http://schemas.microsoft.com/office/drawing/2014/main" id="{C66B8A64-EDF5-4CA2-C946-A1F495E0B2C5}"/>
              </a:ext>
            </a:extLst>
          </xdr:cNvPr>
          <xdr:cNvSpPr/>
        </xdr:nvSpPr>
        <xdr:spPr>
          <a:xfrm>
            <a:off x="5737445" y="15984569"/>
            <a:ext cx="752403" cy="3404450"/>
          </a:xfrm>
          <a:prstGeom prst="rect">
            <a:avLst/>
          </a:prstGeom>
          <a:solidFill>
            <a:srgbClr val="B4B4B4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k-SK"/>
          </a:p>
        </xdr:txBody>
      </xdr:sp>
      <xdr:sp macro="" textlink="">
        <xdr:nvSpPr>
          <xdr:cNvPr id="5" name="BlokTextu 4">
            <a:extLst>
              <a:ext uri="{FF2B5EF4-FFF2-40B4-BE49-F238E27FC236}">
                <a16:creationId xmlns:a16="http://schemas.microsoft.com/office/drawing/2014/main" id="{8D903038-7012-BA41-0107-13C85370C9B7}"/>
              </a:ext>
            </a:extLst>
          </xdr:cNvPr>
          <xdr:cNvSpPr txBox="1"/>
        </xdr:nvSpPr>
        <xdr:spPr>
          <a:xfrm>
            <a:off x="3697293" y="16691789"/>
            <a:ext cx="971741" cy="35531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sk-SK" sz="1100" baseline="0">
                <a:latin typeface="Aptos Display" panose="020B0004020202020204" pitchFamily="34" charset="0"/>
              </a:rPr>
              <a:t>Konjunktúra</a:t>
            </a:r>
          </a:p>
          <a:p>
            <a:r>
              <a:rPr lang="sk-SK" sz="1100" baseline="0">
                <a:latin typeface="Aptos Display" panose="020B0004020202020204" pitchFamily="34" charset="0"/>
              </a:rPr>
              <a:t> </a:t>
            </a:r>
            <a:endParaRPr lang="sk-SK" sz="1100">
              <a:latin typeface="Aptos Display" panose="020B0004020202020204" pitchFamily="34" charset="0"/>
            </a:endParaRP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0.22822</cdr:x>
      <cdr:y>0.03235</cdr:y>
    </cdr:from>
    <cdr:to>
      <cdr:x>0.32715</cdr:x>
      <cdr:y>0.89235</cdr:y>
    </cdr:to>
    <cdr:sp macro="" textlink="">
      <cdr:nvSpPr>
        <cdr:cNvPr id="2" name="Obdĺžnik 1">
          <a:extLst xmlns:a="http://schemas.openxmlformats.org/drawingml/2006/main">
            <a:ext uri="{FF2B5EF4-FFF2-40B4-BE49-F238E27FC236}">
              <a16:creationId xmlns:a16="http://schemas.microsoft.com/office/drawing/2014/main" id="{EEE02017-CDD4-FF48-1A5B-B4978B667502}"/>
            </a:ext>
          </a:extLst>
        </cdr:cNvPr>
        <cdr:cNvSpPr/>
      </cdr:nvSpPr>
      <cdr:spPr>
        <a:xfrm xmlns:a="http://schemas.openxmlformats.org/drawingml/2006/main">
          <a:off x="1460169" y="114494"/>
          <a:ext cx="632962" cy="3043728"/>
        </a:xfrm>
        <a:prstGeom xmlns:a="http://schemas.openxmlformats.org/drawingml/2006/main" prst="rect">
          <a:avLst/>
        </a:prstGeom>
        <a:solidFill xmlns:a="http://schemas.openxmlformats.org/drawingml/2006/main">
          <a:srgbClr val="B4B4B4">
            <a:alpha val="2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k-SK"/>
        </a:p>
      </cdr:txBody>
    </cdr:sp>
  </cdr:relSizeAnchor>
  <cdr:relSizeAnchor xmlns:cdr="http://schemas.openxmlformats.org/drawingml/2006/chartDrawing">
    <cdr:from>
      <cdr:x>0.19738</cdr:x>
      <cdr:y>0.09269</cdr:y>
    </cdr:from>
    <cdr:to>
      <cdr:x>0.35476</cdr:x>
      <cdr:y>0.31935</cdr:y>
    </cdr:to>
    <cdr:sp macro="" textlink="">
      <cdr:nvSpPr>
        <cdr:cNvPr id="4" name="BlokTextu 5">
          <a:extLst xmlns:a="http://schemas.openxmlformats.org/drawingml/2006/main">
            <a:ext uri="{FF2B5EF4-FFF2-40B4-BE49-F238E27FC236}">
              <a16:creationId xmlns:a16="http://schemas.microsoft.com/office/drawing/2014/main" id="{D2EFDC1D-E74C-0C1A-EAD4-F9EDBE1B46B9}"/>
            </a:ext>
          </a:extLst>
        </cdr:cNvPr>
        <cdr:cNvSpPr txBox="1"/>
      </cdr:nvSpPr>
      <cdr:spPr>
        <a:xfrm xmlns:a="http://schemas.openxmlformats.org/drawingml/2006/main">
          <a:off x="1048198" y="319457"/>
          <a:ext cx="835772" cy="78124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sk-SK" sz="1100">
              <a:latin typeface="Aptos Display" panose="020B0004020202020204" pitchFamily="34" charset="0"/>
              <a:cs typeface="Aptos Serif" panose="02020604070405020304" pitchFamily="18" charset="0"/>
            </a:rPr>
            <a:t>Finančná kríza </a:t>
          </a:r>
          <a:br>
            <a:rPr lang="sk-SK" sz="1100">
              <a:latin typeface="Aptos Display" panose="020B0004020202020204" pitchFamily="34" charset="0"/>
              <a:cs typeface="Aptos Serif" panose="02020604070405020304" pitchFamily="18" charset="0"/>
            </a:rPr>
          </a:br>
          <a:r>
            <a:rPr lang="sk-SK" sz="1100">
              <a:latin typeface="Aptos Display" panose="020B0004020202020204" pitchFamily="34" charset="0"/>
              <a:cs typeface="Aptos Serif" panose="02020604070405020304" pitchFamily="18" charset="0"/>
            </a:rPr>
            <a:t>2008/09</a:t>
          </a:r>
          <a:endParaRPr lang="sk-SK" sz="1100" baseline="0">
            <a:latin typeface="Aptos Display" panose="020B0004020202020204" pitchFamily="34" charset="0"/>
            <a:cs typeface="Aptos Serif" panose="02020604070405020304" pitchFamily="18" charset="0"/>
          </a:endParaRPr>
        </a:p>
        <a:p xmlns:a="http://schemas.openxmlformats.org/drawingml/2006/main">
          <a:r>
            <a:rPr lang="sk-SK" sz="1100" baseline="0">
              <a:latin typeface="Aptos Display" panose="020B0004020202020204" pitchFamily="34" charset="0"/>
              <a:cs typeface="Aptos Serif" panose="02020604070405020304" pitchFamily="18" charset="0"/>
            </a:rPr>
            <a:t> </a:t>
          </a:r>
          <a:endParaRPr lang="sk-SK" sz="1100">
            <a:latin typeface="Aptos Display" panose="020B0004020202020204" pitchFamily="34" charset="0"/>
            <a:cs typeface="Aptos Serif" panose="02020604070405020304" pitchFamily="18" charset="0"/>
          </a:endParaRPr>
        </a:p>
      </cdr:txBody>
    </cdr:sp>
  </cdr:relSizeAnchor>
  <cdr:relSizeAnchor xmlns:cdr="http://schemas.openxmlformats.org/drawingml/2006/chartDrawing">
    <cdr:from>
      <cdr:x>0.46058</cdr:x>
      <cdr:y>0.19845</cdr:y>
    </cdr:from>
    <cdr:to>
      <cdr:x>0.6443</cdr:x>
      <cdr:y>0.45592</cdr:y>
    </cdr:to>
    <cdr:cxnSp macro="">
      <cdr:nvCxnSpPr>
        <cdr:cNvPr id="7" name="Rovná spojovacia šípka 6">
          <a:extLst xmlns:a="http://schemas.openxmlformats.org/drawingml/2006/main">
            <a:ext uri="{FF2B5EF4-FFF2-40B4-BE49-F238E27FC236}">
              <a16:creationId xmlns:a16="http://schemas.microsoft.com/office/drawing/2014/main" id="{68C67E3B-3825-26F9-AD19-0529C98B94A7}"/>
            </a:ext>
          </a:extLst>
        </cdr:cNvPr>
        <cdr:cNvCxnSpPr/>
      </cdr:nvCxnSpPr>
      <cdr:spPr>
        <a:xfrm xmlns:a="http://schemas.openxmlformats.org/drawingml/2006/main" flipV="1">
          <a:off x="2445929" y="684011"/>
          <a:ext cx="975648" cy="88739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2EAAE1"/>
          </a:solidFill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0.7542</cdr:x>
      <cdr:y>0.05256</cdr:y>
    </cdr:from>
    <cdr:to>
      <cdr:x>0.90078</cdr:x>
      <cdr:y>0.22926</cdr:y>
    </cdr:to>
    <cdr:sp macro="" textlink="">
      <cdr:nvSpPr>
        <cdr:cNvPr id="5" name="BlokTextu 5">
          <a:extLst xmlns:a="http://schemas.openxmlformats.org/drawingml/2006/main">
            <a:ext uri="{FF2B5EF4-FFF2-40B4-BE49-F238E27FC236}">
              <a16:creationId xmlns:a16="http://schemas.microsoft.com/office/drawing/2014/main" id="{AC82B56A-A11C-A2C3-565D-275701C81031}"/>
            </a:ext>
          </a:extLst>
        </cdr:cNvPr>
        <cdr:cNvSpPr txBox="1"/>
      </cdr:nvSpPr>
      <cdr:spPr>
        <a:xfrm xmlns:a="http://schemas.openxmlformats.org/drawingml/2006/main">
          <a:off x="4005178" y="181160"/>
          <a:ext cx="778418" cy="60901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sk-SK" sz="1100">
              <a:latin typeface="Aptos Display" panose="020B0004020202020204" pitchFamily="34" charset="0"/>
            </a:rPr>
            <a:t>Obdobie </a:t>
          </a:r>
        </a:p>
        <a:p xmlns:a="http://schemas.openxmlformats.org/drawingml/2006/main">
          <a:pPr algn="ctr"/>
          <a:r>
            <a:rPr lang="sk-SK" sz="1100" baseline="0">
              <a:latin typeface="Aptos Display" panose="020B0004020202020204" pitchFamily="34" charset="0"/>
            </a:rPr>
            <a:t>COVID-19</a:t>
          </a:r>
        </a:p>
        <a:p xmlns:a="http://schemas.openxmlformats.org/drawingml/2006/main">
          <a:pPr algn="ctr"/>
          <a:r>
            <a:rPr lang="sk-SK" sz="1100" baseline="0">
              <a:latin typeface="Aptos Display" panose="020B0004020202020204" pitchFamily="34" charset="0"/>
            </a:rPr>
            <a:t> </a:t>
          </a:r>
          <a:endParaRPr lang="sk-SK" sz="1100">
            <a:latin typeface="Aptos Display" panose="020B00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2435680</xdr:colOff>
      <xdr:row>8</xdr:row>
      <xdr:rowOff>145597</xdr:rowOff>
    </xdr:from>
    <xdr:to>
      <xdr:col>6</xdr:col>
      <xdr:colOff>272143</xdr:colOff>
      <xdr:row>29</xdr:row>
      <xdr:rowOff>136072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C5D9404-37DA-76CA-DA1B-8B63801FD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296483</xdr:colOff>
      <xdr:row>14</xdr:row>
      <xdr:rowOff>22075</xdr:rowOff>
    </xdr:from>
    <xdr:to>
      <xdr:col>16</xdr:col>
      <xdr:colOff>134398</xdr:colOff>
      <xdr:row>40</xdr:row>
      <xdr:rowOff>26831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209F8AF5-6C7F-9C91-99FB-927642A7A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148440</xdr:colOff>
      <xdr:row>10</xdr:row>
      <xdr:rowOff>71747</xdr:rowOff>
    </xdr:from>
    <xdr:to>
      <xdr:col>24</xdr:col>
      <xdr:colOff>374596</xdr:colOff>
      <xdr:row>31</xdr:row>
      <xdr:rowOff>33791</xdr:rowOff>
    </xdr:to>
    <xdr:grpSp>
      <xdr:nvGrpSpPr>
        <xdr:cNvPr id="8" name="Skupina 7">
          <a:extLst>
            <a:ext uri="{FF2B5EF4-FFF2-40B4-BE49-F238E27FC236}">
              <a16:creationId xmlns:a16="http://schemas.microsoft.com/office/drawing/2014/main" id="{660FCD64-3343-4CA1-8FE4-A999B67226BB}"/>
            </a:ext>
          </a:extLst>
        </xdr:cNvPr>
        <xdr:cNvGrpSpPr/>
      </xdr:nvGrpSpPr>
      <xdr:grpSpPr>
        <a:xfrm>
          <a:off x="11970646" y="2245688"/>
          <a:ext cx="5067097" cy="3962544"/>
          <a:chOff x="18202568" y="11619960"/>
          <a:chExt cx="5078803" cy="3962544"/>
        </a:xfrm>
      </xdr:grpSpPr>
      <xdr:graphicFrame macro="">
        <xdr:nvGraphicFramePr>
          <xdr:cNvPr id="9" name="Graf 8">
            <a:extLst>
              <a:ext uri="{FF2B5EF4-FFF2-40B4-BE49-F238E27FC236}">
                <a16:creationId xmlns:a16="http://schemas.microsoft.com/office/drawing/2014/main" id="{A45CA8A6-8972-49D9-13E7-A93A1D5EAF94}"/>
              </a:ext>
            </a:extLst>
          </xdr:cNvPr>
          <xdr:cNvGraphicFramePr>
            <a:graphicFrameLocks/>
          </xdr:cNvGraphicFramePr>
        </xdr:nvGraphicFramePr>
        <xdr:xfrm>
          <a:off x="18202568" y="11619960"/>
          <a:ext cx="5078803" cy="39625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10" name="Rovná spojovacia šípka 9">
            <a:extLst>
              <a:ext uri="{FF2B5EF4-FFF2-40B4-BE49-F238E27FC236}">
                <a16:creationId xmlns:a16="http://schemas.microsoft.com/office/drawing/2014/main" id="{CC7BF84D-DD0A-9334-269E-63B453B9E180}"/>
              </a:ext>
            </a:extLst>
          </xdr:cNvPr>
          <xdr:cNvCxnSpPr/>
        </xdr:nvCxnSpPr>
        <xdr:spPr>
          <a:xfrm>
            <a:off x="19132493" y="14256034"/>
            <a:ext cx="0" cy="340178"/>
          </a:xfrm>
          <a:prstGeom prst="straightConnector1">
            <a:avLst/>
          </a:prstGeom>
          <a:ln w="12700">
            <a:solidFill>
              <a:srgbClr val="E85477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Rovná spojovacia šípka 10">
            <a:extLst>
              <a:ext uri="{FF2B5EF4-FFF2-40B4-BE49-F238E27FC236}">
                <a16:creationId xmlns:a16="http://schemas.microsoft.com/office/drawing/2014/main" id="{DEB6846F-05F5-B13C-5D09-4F430166DD71}"/>
              </a:ext>
            </a:extLst>
          </xdr:cNvPr>
          <xdr:cNvCxnSpPr/>
        </xdr:nvCxnSpPr>
        <xdr:spPr>
          <a:xfrm>
            <a:off x="19125925" y="13877849"/>
            <a:ext cx="0" cy="340178"/>
          </a:xfrm>
          <a:prstGeom prst="straightConnector1">
            <a:avLst/>
          </a:prstGeom>
          <a:ln w="12700">
            <a:solidFill>
              <a:srgbClr val="E85477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Rovná spojovacia šípka 11">
            <a:extLst>
              <a:ext uri="{FF2B5EF4-FFF2-40B4-BE49-F238E27FC236}">
                <a16:creationId xmlns:a16="http://schemas.microsoft.com/office/drawing/2014/main" id="{69505324-76FF-CF65-F082-98E3A7B5DA9B}"/>
              </a:ext>
            </a:extLst>
          </xdr:cNvPr>
          <xdr:cNvCxnSpPr/>
        </xdr:nvCxnSpPr>
        <xdr:spPr>
          <a:xfrm>
            <a:off x="19140376" y="13193316"/>
            <a:ext cx="0" cy="691008"/>
          </a:xfrm>
          <a:prstGeom prst="straightConnector1">
            <a:avLst/>
          </a:prstGeom>
          <a:ln w="12700">
            <a:solidFill>
              <a:srgbClr val="E85477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Rovná spojovacia šípka 12">
            <a:extLst>
              <a:ext uri="{FF2B5EF4-FFF2-40B4-BE49-F238E27FC236}">
                <a16:creationId xmlns:a16="http://schemas.microsoft.com/office/drawing/2014/main" id="{0F430AD5-7915-65BC-0EC2-2F05B7257C5A}"/>
              </a:ext>
            </a:extLst>
          </xdr:cNvPr>
          <xdr:cNvCxnSpPr/>
        </xdr:nvCxnSpPr>
        <xdr:spPr>
          <a:xfrm>
            <a:off x="19141690" y="12431316"/>
            <a:ext cx="0" cy="781050"/>
          </a:xfrm>
          <a:prstGeom prst="straightConnector1">
            <a:avLst/>
          </a:prstGeom>
          <a:ln w="12700">
            <a:solidFill>
              <a:srgbClr val="E85477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Rovná spojovacia šípka 13">
            <a:extLst>
              <a:ext uri="{FF2B5EF4-FFF2-40B4-BE49-F238E27FC236}">
                <a16:creationId xmlns:a16="http://schemas.microsoft.com/office/drawing/2014/main" id="{EE7F6D22-229A-8903-2964-13548AFC27D0}"/>
              </a:ext>
            </a:extLst>
          </xdr:cNvPr>
          <xdr:cNvCxnSpPr/>
        </xdr:nvCxnSpPr>
        <xdr:spPr>
          <a:xfrm>
            <a:off x="20576844" y="14206297"/>
            <a:ext cx="0" cy="340178"/>
          </a:xfrm>
          <a:prstGeom prst="straightConnector1">
            <a:avLst/>
          </a:prstGeom>
          <a:ln w="12700">
            <a:solidFill>
              <a:srgbClr val="E85477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Rovná spojovacia šípka 14">
            <a:extLst>
              <a:ext uri="{FF2B5EF4-FFF2-40B4-BE49-F238E27FC236}">
                <a16:creationId xmlns:a16="http://schemas.microsoft.com/office/drawing/2014/main" id="{CAF48DD4-FEB4-476A-EED7-5FB4979A79CF}"/>
              </a:ext>
            </a:extLst>
          </xdr:cNvPr>
          <xdr:cNvCxnSpPr/>
        </xdr:nvCxnSpPr>
        <xdr:spPr>
          <a:xfrm>
            <a:off x="20578159" y="13806904"/>
            <a:ext cx="0" cy="380625"/>
          </a:xfrm>
          <a:prstGeom prst="straightConnector1">
            <a:avLst/>
          </a:prstGeom>
          <a:ln w="12700">
            <a:solidFill>
              <a:srgbClr val="E85477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Rovná spojovacia šípka 15">
            <a:extLst>
              <a:ext uri="{FF2B5EF4-FFF2-40B4-BE49-F238E27FC236}">
                <a16:creationId xmlns:a16="http://schemas.microsoft.com/office/drawing/2014/main" id="{142B6792-84B4-61FB-E0E8-82A0DF4EC326}"/>
              </a:ext>
            </a:extLst>
          </xdr:cNvPr>
          <xdr:cNvCxnSpPr/>
        </xdr:nvCxnSpPr>
        <xdr:spPr>
          <a:xfrm>
            <a:off x="20586041" y="13425529"/>
            <a:ext cx="0" cy="368143"/>
          </a:xfrm>
          <a:prstGeom prst="straightConnector1">
            <a:avLst/>
          </a:prstGeom>
          <a:ln w="12700">
            <a:solidFill>
              <a:srgbClr val="E85477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Rovná spojovacia šípka 16">
            <a:extLst>
              <a:ext uri="{FF2B5EF4-FFF2-40B4-BE49-F238E27FC236}">
                <a16:creationId xmlns:a16="http://schemas.microsoft.com/office/drawing/2014/main" id="{61134F62-90FF-5B46-E645-F312D4B402EE}"/>
              </a:ext>
            </a:extLst>
          </xdr:cNvPr>
          <xdr:cNvCxnSpPr/>
        </xdr:nvCxnSpPr>
        <xdr:spPr>
          <a:xfrm>
            <a:off x="20587354" y="12955191"/>
            <a:ext cx="0" cy="478501"/>
          </a:xfrm>
          <a:prstGeom prst="straightConnector1">
            <a:avLst/>
          </a:prstGeom>
          <a:ln w="12700">
            <a:solidFill>
              <a:srgbClr val="E85477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Rovná spojovacia šípka 17">
            <a:extLst>
              <a:ext uri="{FF2B5EF4-FFF2-40B4-BE49-F238E27FC236}">
                <a16:creationId xmlns:a16="http://schemas.microsoft.com/office/drawing/2014/main" id="{08810C7E-3D26-B9C8-90D4-6C5FBC0FEEFE}"/>
              </a:ext>
            </a:extLst>
          </xdr:cNvPr>
          <xdr:cNvCxnSpPr/>
        </xdr:nvCxnSpPr>
        <xdr:spPr>
          <a:xfrm>
            <a:off x="22063484" y="14292632"/>
            <a:ext cx="0" cy="286688"/>
          </a:xfrm>
          <a:prstGeom prst="straightConnector1">
            <a:avLst/>
          </a:prstGeom>
          <a:ln w="12700">
            <a:solidFill>
              <a:srgbClr val="E85477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Rovná spojovacia šípka 18">
            <a:extLst>
              <a:ext uri="{FF2B5EF4-FFF2-40B4-BE49-F238E27FC236}">
                <a16:creationId xmlns:a16="http://schemas.microsoft.com/office/drawing/2014/main" id="{65D9AD37-E36A-A0D7-8797-92E63567EE5B}"/>
              </a:ext>
            </a:extLst>
          </xdr:cNvPr>
          <xdr:cNvCxnSpPr/>
        </xdr:nvCxnSpPr>
        <xdr:spPr>
          <a:xfrm>
            <a:off x="22066113" y="14075856"/>
            <a:ext cx="0" cy="218090"/>
          </a:xfrm>
          <a:prstGeom prst="straightConnector1">
            <a:avLst/>
          </a:prstGeom>
          <a:ln w="12700">
            <a:solidFill>
              <a:srgbClr val="E85477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Rovná spojovacia šípka 19">
            <a:extLst>
              <a:ext uri="{FF2B5EF4-FFF2-40B4-BE49-F238E27FC236}">
                <a16:creationId xmlns:a16="http://schemas.microsoft.com/office/drawing/2014/main" id="{A62D3D29-E4D9-C8DB-8125-113D57298D8B}"/>
              </a:ext>
            </a:extLst>
          </xdr:cNvPr>
          <xdr:cNvCxnSpPr/>
        </xdr:nvCxnSpPr>
        <xdr:spPr>
          <a:xfrm>
            <a:off x="22073995" y="13813097"/>
            <a:ext cx="0" cy="290630"/>
          </a:xfrm>
          <a:prstGeom prst="straightConnector1">
            <a:avLst/>
          </a:prstGeom>
          <a:ln w="12700">
            <a:solidFill>
              <a:srgbClr val="E85477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Rovná spojovacia šípka 20">
            <a:extLst>
              <a:ext uri="{FF2B5EF4-FFF2-40B4-BE49-F238E27FC236}">
                <a16:creationId xmlns:a16="http://schemas.microsoft.com/office/drawing/2014/main" id="{67385AC6-6695-34CD-FF31-326C42134774}"/>
              </a:ext>
            </a:extLst>
          </xdr:cNvPr>
          <xdr:cNvCxnSpPr/>
        </xdr:nvCxnSpPr>
        <xdr:spPr>
          <a:xfrm>
            <a:off x="22068739" y="13602891"/>
            <a:ext cx="0" cy="206546"/>
          </a:xfrm>
          <a:prstGeom prst="straightConnector1">
            <a:avLst/>
          </a:prstGeom>
          <a:ln w="12700">
            <a:solidFill>
              <a:srgbClr val="E85477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" name="BlokTextu 21">
            <a:extLst>
              <a:ext uri="{FF2B5EF4-FFF2-40B4-BE49-F238E27FC236}">
                <a16:creationId xmlns:a16="http://schemas.microsoft.com/office/drawing/2014/main" id="{C11A43B0-1E22-B4B2-AAE4-6AA3D227ECB0}"/>
              </a:ext>
            </a:extLst>
          </xdr:cNvPr>
          <xdr:cNvSpPr txBox="1"/>
        </xdr:nvSpPr>
        <xdr:spPr>
          <a:xfrm>
            <a:off x="19134371" y="14266355"/>
            <a:ext cx="514846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sk-SK" sz="1100" b="1" kern="1200">
                <a:solidFill>
                  <a:srgbClr val="E85477"/>
                </a:solidFill>
                <a:latin typeface="Aptos Display" panose="020B0004020202020204" pitchFamily="34" charset="0"/>
              </a:rPr>
              <a:t>9,0 %</a:t>
            </a:r>
          </a:p>
        </xdr:txBody>
      </xdr:sp>
      <xdr:sp macro="" textlink="">
        <xdr:nvSpPr>
          <xdr:cNvPr id="23" name="BlokTextu 22">
            <a:extLst>
              <a:ext uri="{FF2B5EF4-FFF2-40B4-BE49-F238E27FC236}">
                <a16:creationId xmlns:a16="http://schemas.microsoft.com/office/drawing/2014/main" id="{7588FCCF-3AFE-7F0A-F6D0-672538502181}"/>
              </a:ext>
            </a:extLst>
          </xdr:cNvPr>
          <xdr:cNvSpPr txBox="1"/>
        </xdr:nvSpPr>
        <xdr:spPr>
          <a:xfrm>
            <a:off x="19135685" y="13919514"/>
            <a:ext cx="59033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sk-SK" sz="1100" b="1" kern="1200">
                <a:solidFill>
                  <a:srgbClr val="E85477"/>
                </a:solidFill>
                <a:latin typeface="Aptos Display" panose="020B0004020202020204" pitchFamily="34" charset="0"/>
              </a:rPr>
              <a:t>13,9 %</a:t>
            </a:r>
          </a:p>
        </xdr:txBody>
      </xdr:sp>
      <xdr:sp macro="" textlink="">
        <xdr:nvSpPr>
          <xdr:cNvPr id="24" name="BlokTextu 23">
            <a:extLst>
              <a:ext uri="{FF2B5EF4-FFF2-40B4-BE49-F238E27FC236}">
                <a16:creationId xmlns:a16="http://schemas.microsoft.com/office/drawing/2014/main" id="{015123EF-3C12-8E73-E970-DC274C80B399}"/>
              </a:ext>
            </a:extLst>
          </xdr:cNvPr>
          <xdr:cNvSpPr txBox="1"/>
        </xdr:nvSpPr>
        <xdr:spPr>
          <a:xfrm>
            <a:off x="19136998" y="13454432"/>
            <a:ext cx="59033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sk-SK" sz="1100" b="1" kern="1200">
                <a:solidFill>
                  <a:srgbClr val="E85477"/>
                </a:solidFill>
                <a:latin typeface="Aptos Display" panose="020B0004020202020204" pitchFamily="34" charset="0"/>
              </a:rPr>
              <a:t>30,2 %</a:t>
            </a:r>
          </a:p>
        </xdr:txBody>
      </xdr:sp>
      <xdr:sp macro="" textlink="">
        <xdr:nvSpPr>
          <xdr:cNvPr id="25" name="BlokTextu 24">
            <a:extLst>
              <a:ext uri="{FF2B5EF4-FFF2-40B4-BE49-F238E27FC236}">
                <a16:creationId xmlns:a16="http://schemas.microsoft.com/office/drawing/2014/main" id="{BB192674-5E51-7870-E2CC-18C9ED4614CE}"/>
              </a:ext>
            </a:extLst>
          </xdr:cNvPr>
          <xdr:cNvSpPr txBox="1"/>
        </xdr:nvSpPr>
        <xdr:spPr>
          <a:xfrm>
            <a:off x="19125174" y="12949935"/>
            <a:ext cx="59033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sk-SK" sz="1100" b="1" kern="1200">
                <a:solidFill>
                  <a:srgbClr val="E85477"/>
                </a:solidFill>
                <a:latin typeface="Aptos Display" panose="020B0004020202020204" pitchFamily="34" charset="0"/>
              </a:rPr>
              <a:t>46,9 %</a:t>
            </a:r>
          </a:p>
        </xdr:txBody>
      </xdr:sp>
      <xdr:sp macro="" textlink="">
        <xdr:nvSpPr>
          <xdr:cNvPr id="26" name="BlokTextu 25">
            <a:extLst>
              <a:ext uri="{FF2B5EF4-FFF2-40B4-BE49-F238E27FC236}">
                <a16:creationId xmlns:a16="http://schemas.microsoft.com/office/drawing/2014/main" id="{F888BDF2-190A-2954-CE95-FD23ED8D4665}"/>
              </a:ext>
            </a:extLst>
          </xdr:cNvPr>
          <xdr:cNvSpPr txBox="1"/>
        </xdr:nvSpPr>
        <xdr:spPr>
          <a:xfrm>
            <a:off x="20581804" y="14279543"/>
            <a:ext cx="59033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sk-SK" sz="1100" b="1" kern="1200">
                <a:solidFill>
                  <a:srgbClr val="E85477"/>
                </a:solidFill>
                <a:latin typeface="Aptos Display" panose="020B0004020202020204" pitchFamily="34" charset="0"/>
              </a:rPr>
              <a:t>16,5 %</a:t>
            </a:r>
          </a:p>
        </xdr:txBody>
      </xdr:sp>
      <xdr:sp macro="" textlink="">
        <xdr:nvSpPr>
          <xdr:cNvPr id="27" name="BlokTextu 26">
            <a:extLst>
              <a:ext uri="{FF2B5EF4-FFF2-40B4-BE49-F238E27FC236}">
                <a16:creationId xmlns:a16="http://schemas.microsoft.com/office/drawing/2014/main" id="{30716124-1999-EF77-2790-4891BA119D20}"/>
              </a:ext>
            </a:extLst>
          </xdr:cNvPr>
          <xdr:cNvSpPr txBox="1"/>
        </xdr:nvSpPr>
        <xdr:spPr>
          <a:xfrm>
            <a:off x="20565685" y="13882424"/>
            <a:ext cx="59033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sk-SK" sz="1100" b="1" kern="1200">
                <a:solidFill>
                  <a:srgbClr val="E85477"/>
                </a:solidFill>
                <a:latin typeface="Aptos Display" panose="020B0004020202020204" pitchFamily="34" charset="0"/>
              </a:rPr>
              <a:t>28,4 %</a:t>
            </a:r>
          </a:p>
        </xdr:txBody>
      </xdr:sp>
      <xdr:sp macro="" textlink="">
        <xdr:nvSpPr>
          <xdr:cNvPr id="28" name="BlokTextu 27">
            <a:extLst>
              <a:ext uri="{FF2B5EF4-FFF2-40B4-BE49-F238E27FC236}">
                <a16:creationId xmlns:a16="http://schemas.microsoft.com/office/drawing/2014/main" id="{FCD52288-E763-8B2F-ABE5-499B1437199A}"/>
              </a:ext>
            </a:extLst>
          </xdr:cNvPr>
          <xdr:cNvSpPr txBox="1"/>
        </xdr:nvSpPr>
        <xdr:spPr>
          <a:xfrm>
            <a:off x="20562062" y="13529266"/>
            <a:ext cx="59033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sk-SK" sz="1100" b="1" kern="1200">
                <a:solidFill>
                  <a:srgbClr val="E85477"/>
                </a:solidFill>
                <a:latin typeface="Aptos Display" panose="020B0004020202020204" pitchFamily="34" charset="0"/>
              </a:rPr>
              <a:t>27,5 %</a:t>
            </a:r>
          </a:p>
        </xdr:txBody>
      </xdr:sp>
      <xdr:sp macro="" textlink="">
        <xdr:nvSpPr>
          <xdr:cNvPr id="29" name="BlokTextu 28">
            <a:extLst>
              <a:ext uri="{FF2B5EF4-FFF2-40B4-BE49-F238E27FC236}">
                <a16:creationId xmlns:a16="http://schemas.microsoft.com/office/drawing/2014/main" id="{35FD4B20-ADD6-E2F1-16F4-7600C06EBB4A}"/>
              </a:ext>
            </a:extLst>
          </xdr:cNvPr>
          <xdr:cNvSpPr txBox="1"/>
        </xdr:nvSpPr>
        <xdr:spPr>
          <a:xfrm>
            <a:off x="20562755" y="13168781"/>
            <a:ext cx="59033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sk-SK" sz="1100" b="1" kern="1200">
                <a:solidFill>
                  <a:srgbClr val="E85477"/>
                </a:solidFill>
                <a:latin typeface="Aptos Display" panose="020B0004020202020204" pitchFamily="34" charset="0"/>
              </a:rPr>
              <a:t>27,6 %</a:t>
            </a:r>
          </a:p>
        </xdr:txBody>
      </xdr:sp>
      <xdr:sp macro="" textlink="">
        <xdr:nvSpPr>
          <xdr:cNvPr id="30" name="BlokTextu 29">
            <a:extLst>
              <a:ext uri="{FF2B5EF4-FFF2-40B4-BE49-F238E27FC236}">
                <a16:creationId xmlns:a16="http://schemas.microsoft.com/office/drawing/2014/main" id="{A52B96DA-9225-1246-C98C-EBE3479C9D3D}"/>
              </a:ext>
            </a:extLst>
          </xdr:cNvPr>
          <xdr:cNvSpPr txBox="1"/>
        </xdr:nvSpPr>
        <xdr:spPr>
          <a:xfrm>
            <a:off x="22079509" y="14314712"/>
            <a:ext cx="567825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sk-SK" sz="1100" b="1" kern="1200">
                <a:solidFill>
                  <a:srgbClr val="E85477"/>
                </a:solidFill>
              </a:rPr>
              <a:t>18,7 %</a:t>
            </a:r>
          </a:p>
        </xdr:txBody>
      </xdr:sp>
      <xdr:sp macro="" textlink="">
        <xdr:nvSpPr>
          <xdr:cNvPr id="31" name="BlokTextu 30">
            <a:extLst>
              <a:ext uri="{FF2B5EF4-FFF2-40B4-BE49-F238E27FC236}">
                <a16:creationId xmlns:a16="http://schemas.microsoft.com/office/drawing/2014/main" id="{B5AEF977-FBD5-2017-A403-5ED28BE13F38}"/>
              </a:ext>
            </a:extLst>
          </xdr:cNvPr>
          <xdr:cNvSpPr txBox="1"/>
        </xdr:nvSpPr>
        <xdr:spPr>
          <a:xfrm>
            <a:off x="22085470" y="14093439"/>
            <a:ext cx="59033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sk-SK" sz="1100" b="1" kern="1200">
                <a:solidFill>
                  <a:srgbClr val="E85477"/>
                </a:solidFill>
                <a:latin typeface="Aptos Display" panose="020B0004020202020204" pitchFamily="34" charset="0"/>
              </a:rPr>
              <a:t>27,7 %</a:t>
            </a:r>
          </a:p>
        </xdr:txBody>
      </xdr:sp>
      <xdr:sp macro="" textlink="">
        <xdr:nvSpPr>
          <xdr:cNvPr id="32" name="BlokTextu 31">
            <a:extLst>
              <a:ext uri="{FF2B5EF4-FFF2-40B4-BE49-F238E27FC236}">
                <a16:creationId xmlns:a16="http://schemas.microsoft.com/office/drawing/2014/main" id="{EFB8D819-4CC3-A2EE-CE74-A30F00812D37}"/>
              </a:ext>
            </a:extLst>
          </xdr:cNvPr>
          <xdr:cNvSpPr txBox="1"/>
        </xdr:nvSpPr>
        <xdr:spPr>
          <a:xfrm>
            <a:off x="22076678" y="13864839"/>
            <a:ext cx="59033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sk-SK" sz="1100" b="1" kern="1200">
                <a:solidFill>
                  <a:srgbClr val="E85477"/>
                </a:solidFill>
                <a:latin typeface="Aptos Display" panose="020B0004020202020204" pitchFamily="34" charset="0"/>
              </a:rPr>
              <a:t>27,3 %</a:t>
            </a:r>
          </a:p>
        </xdr:txBody>
      </xdr:sp>
      <xdr:sp macro="" textlink="">
        <xdr:nvSpPr>
          <xdr:cNvPr id="33" name="BlokTextu 32">
            <a:extLst>
              <a:ext uri="{FF2B5EF4-FFF2-40B4-BE49-F238E27FC236}">
                <a16:creationId xmlns:a16="http://schemas.microsoft.com/office/drawing/2014/main" id="{0D3729A1-A1F5-02FF-7804-AF121EA5D4BD}"/>
              </a:ext>
            </a:extLst>
          </xdr:cNvPr>
          <xdr:cNvSpPr txBox="1"/>
        </xdr:nvSpPr>
        <xdr:spPr>
          <a:xfrm>
            <a:off x="22076677" y="13586415"/>
            <a:ext cx="59033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sk-SK" sz="1100" b="1" kern="1200">
                <a:solidFill>
                  <a:srgbClr val="E85477"/>
                </a:solidFill>
                <a:latin typeface="Aptos Display" panose="020B0004020202020204" pitchFamily="34" charset="0"/>
              </a:rPr>
              <a:t>26,3 %</a:t>
            </a:r>
          </a:p>
        </xdr:txBody>
      </xdr:sp>
    </xdr:grpSp>
    <xdr:clientData/>
  </xdr:twoCellAnchor>
  <xdr:oneCellAnchor>
    <xdr:from>
      <xdr:col>17</xdr:col>
      <xdr:colOff>497819</xdr:colOff>
      <xdr:row>12</xdr:row>
      <xdr:rowOff>137934</xdr:rowOff>
    </xdr:from>
    <xdr:ext cx="678712" cy="264560"/>
    <xdr:sp macro="" textlink="">
      <xdr:nvSpPr>
        <xdr:cNvPr id="34" name="BlokTextu 33">
          <a:extLst>
            <a:ext uri="{FF2B5EF4-FFF2-40B4-BE49-F238E27FC236}">
              <a16:creationId xmlns:a16="http://schemas.microsoft.com/office/drawing/2014/main" id="{F0552FAA-0AFD-43F5-8F47-A9A0F2ABD1F7}"/>
            </a:ext>
          </a:extLst>
        </xdr:cNvPr>
        <xdr:cNvSpPr txBox="1"/>
      </xdr:nvSpPr>
      <xdr:spPr>
        <a:xfrm>
          <a:off x="12798676" y="2696077"/>
          <a:ext cx="67871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1100" b="1">
              <a:solidFill>
                <a:srgbClr val="0F2B45"/>
              </a:solidFill>
              <a:effectLst/>
              <a:latin typeface="Aptos Display" panose="020B0004020202020204" pitchFamily="34" charset="0"/>
              <a:ea typeface="+mn-ea"/>
              <a:cs typeface="+mn-cs"/>
            </a:rPr>
            <a:t>15 až 24</a:t>
          </a:r>
          <a:endParaRPr lang="sk-SK" sz="1100" b="1" kern="1200">
            <a:solidFill>
              <a:srgbClr val="0F2B45"/>
            </a:solidFill>
            <a:latin typeface="Aptos Display" panose="020B0004020202020204" pitchFamily="34" charset="0"/>
          </a:endParaRPr>
        </a:p>
      </xdr:txBody>
    </xdr:sp>
    <xdr:clientData/>
  </xdr:oneCellAnchor>
  <xdr:oneCellAnchor>
    <xdr:from>
      <xdr:col>19</xdr:col>
      <xdr:colOff>576949</xdr:colOff>
      <xdr:row>15</xdr:row>
      <xdr:rowOff>11911</xdr:rowOff>
    </xdr:from>
    <xdr:ext cx="678712" cy="264560"/>
    <xdr:sp macro="" textlink="">
      <xdr:nvSpPr>
        <xdr:cNvPr id="35" name="BlokTextu 34">
          <a:extLst>
            <a:ext uri="{FF2B5EF4-FFF2-40B4-BE49-F238E27FC236}">
              <a16:creationId xmlns:a16="http://schemas.microsoft.com/office/drawing/2014/main" id="{40B34991-8294-48A4-9578-CAAE357FA588}"/>
            </a:ext>
          </a:extLst>
        </xdr:cNvPr>
        <xdr:cNvSpPr txBox="1"/>
      </xdr:nvSpPr>
      <xdr:spPr>
        <a:xfrm>
          <a:off x="14102449" y="3141554"/>
          <a:ext cx="67871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1100" b="1">
              <a:solidFill>
                <a:srgbClr val="0F2B45"/>
              </a:solidFill>
              <a:effectLst/>
              <a:latin typeface="Aptos Display" panose="020B0004020202020204" pitchFamily="34" charset="0"/>
              <a:ea typeface="+mn-ea"/>
              <a:cs typeface="+mn-cs"/>
            </a:rPr>
            <a:t>25 až 44</a:t>
          </a:r>
          <a:endParaRPr lang="sk-SK" sz="1100" b="1" kern="1200">
            <a:solidFill>
              <a:srgbClr val="0F2B45"/>
            </a:solidFill>
            <a:latin typeface="Aptos Display" panose="020B0004020202020204" pitchFamily="34" charset="0"/>
          </a:endParaRPr>
        </a:p>
      </xdr:txBody>
    </xdr:sp>
    <xdr:clientData/>
  </xdr:oneCellAnchor>
  <xdr:oneCellAnchor>
    <xdr:from>
      <xdr:col>22</xdr:col>
      <xdr:colOff>278220</xdr:colOff>
      <xdr:row>17</xdr:row>
      <xdr:rowOff>186291</xdr:rowOff>
    </xdr:from>
    <xdr:ext cx="678712" cy="264560"/>
    <xdr:sp macro="" textlink="">
      <xdr:nvSpPr>
        <xdr:cNvPr id="36" name="BlokTextu 35">
          <a:extLst>
            <a:ext uri="{FF2B5EF4-FFF2-40B4-BE49-F238E27FC236}">
              <a16:creationId xmlns:a16="http://schemas.microsoft.com/office/drawing/2014/main" id="{6D93D868-C9BF-47F0-AC27-716C269D560B}"/>
            </a:ext>
          </a:extLst>
        </xdr:cNvPr>
        <xdr:cNvSpPr txBox="1"/>
      </xdr:nvSpPr>
      <xdr:spPr>
        <a:xfrm>
          <a:off x="15640684" y="3696934"/>
          <a:ext cx="67871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1100" b="1">
              <a:solidFill>
                <a:srgbClr val="0F2B45"/>
              </a:solidFill>
              <a:effectLst/>
              <a:latin typeface="Aptos Display" panose="020B0004020202020204" pitchFamily="34" charset="0"/>
              <a:ea typeface="+mn-ea"/>
              <a:cs typeface="+mn-cs"/>
            </a:rPr>
            <a:t>45 až 64</a:t>
          </a:r>
          <a:endParaRPr lang="sk-SK" sz="1100" b="1" kern="1200">
            <a:solidFill>
              <a:srgbClr val="0F2B45"/>
            </a:solidFill>
            <a:latin typeface="Aptos Display" panose="020B0004020202020204" pitchFamily="34" charset="0"/>
          </a:endParaRPr>
        </a:p>
      </xdr:txBody>
    </xdr:sp>
    <xdr:clientData/>
  </xdr:oneCellAnchor>
  <xdr:twoCellAnchor>
    <xdr:from>
      <xdr:col>24</xdr:col>
      <xdr:colOff>472271</xdr:colOff>
      <xdr:row>10</xdr:row>
      <xdr:rowOff>65952</xdr:rowOff>
    </xdr:from>
    <xdr:to>
      <xdr:col>33</xdr:col>
      <xdr:colOff>88824</xdr:colOff>
      <xdr:row>31</xdr:row>
      <xdr:rowOff>27996</xdr:rowOff>
    </xdr:to>
    <xdr:grpSp>
      <xdr:nvGrpSpPr>
        <xdr:cNvPr id="37" name="Skupina 36">
          <a:extLst>
            <a:ext uri="{FF2B5EF4-FFF2-40B4-BE49-F238E27FC236}">
              <a16:creationId xmlns:a16="http://schemas.microsoft.com/office/drawing/2014/main" id="{50246541-9A42-4655-B87C-D1C3F59E6D85}"/>
            </a:ext>
          </a:extLst>
        </xdr:cNvPr>
        <xdr:cNvGrpSpPr/>
      </xdr:nvGrpSpPr>
      <xdr:grpSpPr>
        <a:xfrm>
          <a:off x="17135418" y="2239893"/>
          <a:ext cx="5062612" cy="3962544"/>
          <a:chOff x="23379046" y="11614165"/>
          <a:chExt cx="5086625" cy="3962544"/>
        </a:xfrm>
      </xdr:grpSpPr>
      <xdr:graphicFrame macro="">
        <xdr:nvGraphicFramePr>
          <xdr:cNvPr id="38" name="Graf 9">
            <a:extLst>
              <a:ext uri="{FF2B5EF4-FFF2-40B4-BE49-F238E27FC236}">
                <a16:creationId xmlns:a16="http://schemas.microsoft.com/office/drawing/2014/main" id="{88BAA1F5-CF2E-8498-A529-CD99AEF25EF0}"/>
              </a:ext>
            </a:extLst>
          </xdr:cNvPr>
          <xdr:cNvGraphicFramePr>
            <a:graphicFrameLocks/>
          </xdr:cNvGraphicFramePr>
        </xdr:nvGraphicFramePr>
        <xdr:xfrm>
          <a:off x="23379046" y="11614165"/>
          <a:ext cx="5086625" cy="39625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39" name="Rovná spojovacia šípka 38">
            <a:extLst>
              <a:ext uri="{FF2B5EF4-FFF2-40B4-BE49-F238E27FC236}">
                <a16:creationId xmlns:a16="http://schemas.microsoft.com/office/drawing/2014/main" id="{F80AB5BE-AE4C-5538-1E6E-BF5C011EA43B}"/>
              </a:ext>
            </a:extLst>
          </xdr:cNvPr>
          <xdr:cNvCxnSpPr/>
        </xdr:nvCxnSpPr>
        <xdr:spPr>
          <a:xfrm>
            <a:off x="24430364" y="14371460"/>
            <a:ext cx="0" cy="227567"/>
          </a:xfrm>
          <a:prstGeom prst="straightConnector1">
            <a:avLst/>
          </a:prstGeom>
          <a:ln w="12700">
            <a:solidFill>
              <a:srgbClr val="E85477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Rovná spojovacia šípka 39">
            <a:extLst>
              <a:ext uri="{FF2B5EF4-FFF2-40B4-BE49-F238E27FC236}">
                <a16:creationId xmlns:a16="http://schemas.microsoft.com/office/drawing/2014/main" id="{148CEA92-1584-4368-E402-42C7C087EF4F}"/>
              </a:ext>
            </a:extLst>
          </xdr:cNvPr>
          <xdr:cNvCxnSpPr/>
        </xdr:nvCxnSpPr>
        <xdr:spPr>
          <a:xfrm>
            <a:off x="24425109" y="13918201"/>
            <a:ext cx="0" cy="439088"/>
          </a:xfrm>
          <a:prstGeom prst="straightConnector1">
            <a:avLst/>
          </a:prstGeom>
          <a:ln w="12700">
            <a:solidFill>
              <a:srgbClr val="E85477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" name="Rovná spojovacia šípka 40">
            <a:extLst>
              <a:ext uri="{FF2B5EF4-FFF2-40B4-BE49-F238E27FC236}">
                <a16:creationId xmlns:a16="http://schemas.microsoft.com/office/drawing/2014/main" id="{672D3FFF-CA14-F167-CB78-C75C5B265036}"/>
              </a:ext>
            </a:extLst>
          </xdr:cNvPr>
          <xdr:cNvCxnSpPr/>
        </xdr:nvCxnSpPr>
        <xdr:spPr>
          <a:xfrm>
            <a:off x="24432992" y="13202184"/>
            <a:ext cx="0" cy="709730"/>
          </a:xfrm>
          <a:prstGeom prst="straightConnector1">
            <a:avLst/>
          </a:prstGeom>
          <a:ln w="12700">
            <a:solidFill>
              <a:srgbClr val="E85477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" name="Rovná spojovacia šípka 41">
            <a:extLst>
              <a:ext uri="{FF2B5EF4-FFF2-40B4-BE49-F238E27FC236}">
                <a16:creationId xmlns:a16="http://schemas.microsoft.com/office/drawing/2014/main" id="{6102E3DF-7414-DD62-BB58-885E1450C266}"/>
              </a:ext>
            </a:extLst>
          </xdr:cNvPr>
          <xdr:cNvCxnSpPr/>
        </xdr:nvCxnSpPr>
        <xdr:spPr>
          <a:xfrm>
            <a:off x="24434306" y="12427046"/>
            <a:ext cx="0" cy="776732"/>
          </a:xfrm>
          <a:prstGeom prst="straightConnector1">
            <a:avLst/>
          </a:prstGeom>
          <a:ln w="12700">
            <a:solidFill>
              <a:srgbClr val="E85477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" name="Rovná spojovacia šípka 42">
            <a:extLst>
              <a:ext uri="{FF2B5EF4-FFF2-40B4-BE49-F238E27FC236}">
                <a16:creationId xmlns:a16="http://schemas.microsoft.com/office/drawing/2014/main" id="{D6E6B042-FE5B-36F4-BD42-EFA1E9D11C86}"/>
              </a:ext>
            </a:extLst>
          </xdr:cNvPr>
          <xdr:cNvCxnSpPr/>
        </xdr:nvCxnSpPr>
        <xdr:spPr>
          <a:xfrm>
            <a:off x="25793506" y="14286063"/>
            <a:ext cx="0" cy="288002"/>
          </a:xfrm>
          <a:prstGeom prst="straightConnector1">
            <a:avLst/>
          </a:prstGeom>
          <a:ln w="12700">
            <a:solidFill>
              <a:srgbClr val="E85477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Rovná spojovacia šípka 43">
            <a:extLst>
              <a:ext uri="{FF2B5EF4-FFF2-40B4-BE49-F238E27FC236}">
                <a16:creationId xmlns:a16="http://schemas.microsoft.com/office/drawing/2014/main" id="{B57AED42-B143-CE6D-D1EE-BE2F5344AC2C}"/>
              </a:ext>
            </a:extLst>
          </xdr:cNvPr>
          <xdr:cNvCxnSpPr/>
        </xdr:nvCxnSpPr>
        <xdr:spPr>
          <a:xfrm>
            <a:off x="25788252" y="13760546"/>
            <a:ext cx="0" cy="533400"/>
          </a:xfrm>
          <a:prstGeom prst="straightConnector1">
            <a:avLst/>
          </a:prstGeom>
          <a:ln w="12700">
            <a:solidFill>
              <a:srgbClr val="E85477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5" name="Rovná spojovacia šípka 44">
            <a:extLst>
              <a:ext uri="{FF2B5EF4-FFF2-40B4-BE49-F238E27FC236}">
                <a16:creationId xmlns:a16="http://schemas.microsoft.com/office/drawing/2014/main" id="{C38E2EEF-BFFA-83BB-539A-3C16A8B38783}"/>
              </a:ext>
            </a:extLst>
          </xdr:cNvPr>
          <xdr:cNvCxnSpPr/>
        </xdr:nvCxnSpPr>
        <xdr:spPr>
          <a:xfrm>
            <a:off x="25789565" y="13248166"/>
            <a:ext cx="0" cy="520544"/>
          </a:xfrm>
          <a:prstGeom prst="straightConnector1">
            <a:avLst/>
          </a:prstGeom>
          <a:ln w="12700">
            <a:solidFill>
              <a:srgbClr val="E85477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6" name="Rovná spojovacia šípka 45">
            <a:extLst>
              <a:ext uri="{FF2B5EF4-FFF2-40B4-BE49-F238E27FC236}">
                <a16:creationId xmlns:a16="http://schemas.microsoft.com/office/drawing/2014/main" id="{81278E72-8B97-821B-783F-9D89799BD2A4}"/>
              </a:ext>
            </a:extLst>
          </xdr:cNvPr>
          <xdr:cNvCxnSpPr/>
        </xdr:nvCxnSpPr>
        <xdr:spPr>
          <a:xfrm>
            <a:off x="25777740" y="12781770"/>
            <a:ext cx="0" cy="462736"/>
          </a:xfrm>
          <a:prstGeom prst="straightConnector1">
            <a:avLst/>
          </a:prstGeom>
          <a:ln w="12700">
            <a:solidFill>
              <a:srgbClr val="E85477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" name="Rovná spojovacia šípka 46">
            <a:extLst>
              <a:ext uri="{FF2B5EF4-FFF2-40B4-BE49-F238E27FC236}">
                <a16:creationId xmlns:a16="http://schemas.microsoft.com/office/drawing/2014/main" id="{32AEEE49-667B-FA39-59D3-16B3892EBBE6}"/>
              </a:ext>
            </a:extLst>
          </xdr:cNvPr>
          <xdr:cNvCxnSpPr/>
        </xdr:nvCxnSpPr>
        <xdr:spPr>
          <a:xfrm>
            <a:off x="27316686" y="14351753"/>
            <a:ext cx="0" cy="255157"/>
          </a:xfrm>
          <a:prstGeom prst="straightConnector1">
            <a:avLst/>
          </a:prstGeom>
          <a:ln w="12700">
            <a:solidFill>
              <a:srgbClr val="E85477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8" name="Rovná spojovacia šípka 47">
            <a:extLst>
              <a:ext uri="{FF2B5EF4-FFF2-40B4-BE49-F238E27FC236}">
                <a16:creationId xmlns:a16="http://schemas.microsoft.com/office/drawing/2014/main" id="{9CE4C0EF-DABA-CFC5-4F51-B9800F3A1FD7}"/>
              </a:ext>
            </a:extLst>
          </xdr:cNvPr>
          <xdr:cNvCxnSpPr/>
        </xdr:nvCxnSpPr>
        <xdr:spPr>
          <a:xfrm>
            <a:off x="27306177" y="14075856"/>
            <a:ext cx="0" cy="291662"/>
          </a:xfrm>
          <a:prstGeom prst="straightConnector1">
            <a:avLst/>
          </a:prstGeom>
          <a:ln w="12700">
            <a:solidFill>
              <a:srgbClr val="E85477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Rovná spojovacia šípka 48">
            <a:extLst>
              <a:ext uri="{FF2B5EF4-FFF2-40B4-BE49-F238E27FC236}">
                <a16:creationId xmlns:a16="http://schemas.microsoft.com/office/drawing/2014/main" id="{433E4D71-7D19-6BD1-E50B-FDB7AF164C2C}"/>
              </a:ext>
            </a:extLst>
          </xdr:cNvPr>
          <xdr:cNvCxnSpPr/>
        </xdr:nvCxnSpPr>
        <xdr:spPr>
          <a:xfrm>
            <a:off x="27307490" y="13760546"/>
            <a:ext cx="0" cy="331357"/>
          </a:xfrm>
          <a:prstGeom prst="straightConnector1">
            <a:avLst/>
          </a:prstGeom>
          <a:ln w="12700">
            <a:solidFill>
              <a:srgbClr val="E85477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" name="Rovná spojovacia šípka 49">
            <a:extLst>
              <a:ext uri="{FF2B5EF4-FFF2-40B4-BE49-F238E27FC236}">
                <a16:creationId xmlns:a16="http://schemas.microsoft.com/office/drawing/2014/main" id="{B57F32A5-AD91-F684-A9DC-746A0D07F180}"/>
              </a:ext>
            </a:extLst>
          </xdr:cNvPr>
          <xdr:cNvCxnSpPr/>
        </xdr:nvCxnSpPr>
        <xdr:spPr>
          <a:xfrm>
            <a:off x="27308803" y="13537201"/>
            <a:ext cx="0" cy="240705"/>
          </a:xfrm>
          <a:prstGeom prst="straightConnector1">
            <a:avLst/>
          </a:prstGeom>
          <a:ln w="12700">
            <a:solidFill>
              <a:srgbClr val="E85477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1" name="BlokTextu 50">
            <a:extLst>
              <a:ext uri="{FF2B5EF4-FFF2-40B4-BE49-F238E27FC236}">
                <a16:creationId xmlns:a16="http://schemas.microsoft.com/office/drawing/2014/main" id="{8DB80583-B69F-07D9-F26F-68CACD5BCC97}"/>
              </a:ext>
            </a:extLst>
          </xdr:cNvPr>
          <xdr:cNvSpPr txBox="1"/>
        </xdr:nvSpPr>
        <xdr:spPr>
          <a:xfrm>
            <a:off x="24480643" y="14345486"/>
            <a:ext cx="515365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sk-SK" sz="1100" b="1" kern="1200">
                <a:solidFill>
                  <a:srgbClr val="E85477"/>
                </a:solidFill>
                <a:latin typeface="Aptos Display" panose="020B0004020202020204" pitchFamily="34" charset="0"/>
              </a:rPr>
              <a:t>7,9 %</a:t>
            </a:r>
          </a:p>
        </xdr:txBody>
      </xdr:sp>
      <xdr:sp macro="" textlink="">
        <xdr:nvSpPr>
          <xdr:cNvPr id="52" name="BlokTextu 51">
            <a:extLst>
              <a:ext uri="{FF2B5EF4-FFF2-40B4-BE49-F238E27FC236}">
                <a16:creationId xmlns:a16="http://schemas.microsoft.com/office/drawing/2014/main" id="{9464F2D4-69BD-8790-2626-2CC291F681B6}"/>
              </a:ext>
            </a:extLst>
          </xdr:cNvPr>
          <xdr:cNvSpPr txBox="1"/>
        </xdr:nvSpPr>
        <xdr:spPr>
          <a:xfrm>
            <a:off x="24471851" y="14006982"/>
            <a:ext cx="59093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sk-SK" sz="1100" b="1" kern="1200">
                <a:solidFill>
                  <a:srgbClr val="E85477"/>
                </a:solidFill>
                <a:latin typeface="Aptos Display" panose="020B0004020202020204" pitchFamily="34" charset="0"/>
              </a:rPr>
              <a:t>12,3 %</a:t>
            </a:r>
          </a:p>
        </xdr:txBody>
      </xdr:sp>
      <xdr:sp macro="" textlink="">
        <xdr:nvSpPr>
          <xdr:cNvPr id="53" name="BlokTextu 52">
            <a:extLst>
              <a:ext uri="{FF2B5EF4-FFF2-40B4-BE49-F238E27FC236}">
                <a16:creationId xmlns:a16="http://schemas.microsoft.com/office/drawing/2014/main" id="{47A5C813-961E-2D29-06EB-D37FBBFA1E6B}"/>
              </a:ext>
            </a:extLst>
          </xdr:cNvPr>
          <xdr:cNvSpPr txBox="1"/>
        </xdr:nvSpPr>
        <xdr:spPr>
          <a:xfrm>
            <a:off x="24456648" y="13412036"/>
            <a:ext cx="59093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sk-SK" sz="1100" b="1" kern="1200">
                <a:solidFill>
                  <a:srgbClr val="E85477"/>
                </a:solidFill>
                <a:latin typeface="Aptos Display" panose="020B0004020202020204" pitchFamily="34" charset="0"/>
              </a:rPr>
              <a:t>30,6 %</a:t>
            </a:r>
          </a:p>
        </xdr:txBody>
      </xdr:sp>
      <xdr:sp macro="" textlink="">
        <xdr:nvSpPr>
          <xdr:cNvPr id="54" name="BlokTextu 53">
            <a:extLst>
              <a:ext uri="{FF2B5EF4-FFF2-40B4-BE49-F238E27FC236}">
                <a16:creationId xmlns:a16="http://schemas.microsoft.com/office/drawing/2014/main" id="{D4934F31-85DB-DE0F-C565-832DD8C13973}"/>
              </a:ext>
            </a:extLst>
          </xdr:cNvPr>
          <xdr:cNvSpPr txBox="1"/>
        </xdr:nvSpPr>
        <xdr:spPr>
          <a:xfrm>
            <a:off x="24447856" y="12707186"/>
            <a:ext cx="59093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sk-SK" sz="1100" b="1" kern="1200">
                <a:solidFill>
                  <a:srgbClr val="E85477"/>
                </a:solidFill>
                <a:latin typeface="Aptos Display" panose="020B0004020202020204" pitchFamily="34" charset="0"/>
              </a:rPr>
              <a:t>49,1 %</a:t>
            </a:r>
          </a:p>
        </xdr:txBody>
      </xdr:sp>
      <xdr:sp macro="" textlink="">
        <xdr:nvSpPr>
          <xdr:cNvPr id="55" name="BlokTextu 54">
            <a:extLst>
              <a:ext uri="{FF2B5EF4-FFF2-40B4-BE49-F238E27FC236}">
                <a16:creationId xmlns:a16="http://schemas.microsoft.com/office/drawing/2014/main" id="{58201AE9-DE52-B4D4-03C4-59A31C6682BC}"/>
              </a:ext>
            </a:extLst>
          </xdr:cNvPr>
          <xdr:cNvSpPr txBox="1"/>
        </xdr:nvSpPr>
        <xdr:spPr>
          <a:xfrm>
            <a:off x="25884115" y="14307386"/>
            <a:ext cx="59093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sk-SK" sz="1100" b="1" kern="1200">
                <a:solidFill>
                  <a:srgbClr val="E85477"/>
                </a:solidFill>
                <a:latin typeface="Aptos Display" panose="020B0004020202020204" pitchFamily="34" charset="0"/>
              </a:rPr>
              <a:t>15,0 %</a:t>
            </a:r>
          </a:p>
        </xdr:txBody>
      </xdr:sp>
      <xdr:sp macro="" textlink="">
        <xdr:nvSpPr>
          <xdr:cNvPr id="56" name="BlokTextu 55">
            <a:extLst>
              <a:ext uri="{FF2B5EF4-FFF2-40B4-BE49-F238E27FC236}">
                <a16:creationId xmlns:a16="http://schemas.microsoft.com/office/drawing/2014/main" id="{5812783D-6913-6E8A-7C3E-B75BA80BB949}"/>
              </a:ext>
            </a:extLst>
          </xdr:cNvPr>
          <xdr:cNvSpPr txBox="1"/>
        </xdr:nvSpPr>
        <xdr:spPr>
          <a:xfrm>
            <a:off x="25867996" y="13961556"/>
            <a:ext cx="59093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sk-SK" sz="1100" b="1" kern="1200">
                <a:solidFill>
                  <a:srgbClr val="E85477"/>
                </a:solidFill>
                <a:latin typeface="Aptos Display" panose="020B0004020202020204" pitchFamily="34" charset="0"/>
              </a:rPr>
              <a:t>28,1 %</a:t>
            </a:r>
          </a:p>
        </xdr:txBody>
      </xdr:sp>
      <xdr:sp macro="" textlink="">
        <xdr:nvSpPr>
          <xdr:cNvPr id="57" name="BlokTextu 56">
            <a:extLst>
              <a:ext uri="{FF2B5EF4-FFF2-40B4-BE49-F238E27FC236}">
                <a16:creationId xmlns:a16="http://schemas.microsoft.com/office/drawing/2014/main" id="{F12D05C5-EDB2-9308-FCB3-3E8304E6EFD5}"/>
              </a:ext>
            </a:extLst>
          </xdr:cNvPr>
          <xdr:cNvSpPr txBox="1"/>
        </xdr:nvSpPr>
        <xdr:spPr>
          <a:xfrm>
            <a:off x="25866530" y="13425225"/>
            <a:ext cx="59093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sk-SK" sz="1100" b="1" kern="1200">
                <a:solidFill>
                  <a:srgbClr val="E85477"/>
                </a:solidFill>
                <a:latin typeface="Aptos Display" panose="020B0004020202020204" pitchFamily="34" charset="0"/>
              </a:rPr>
              <a:t>29,8 %</a:t>
            </a:r>
          </a:p>
        </xdr:txBody>
      </xdr:sp>
      <xdr:sp macro="" textlink="">
        <xdr:nvSpPr>
          <xdr:cNvPr id="58" name="BlokTextu 57">
            <a:extLst>
              <a:ext uri="{FF2B5EF4-FFF2-40B4-BE49-F238E27FC236}">
                <a16:creationId xmlns:a16="http://schemas.microsoft.com/office/drawing/2014/main" id="{E6C1D247-3C13-F371-A1AC-A8C39A8C6D4A}"/>
              </a:ext>
            </a:extLst>
          </xdr:cNvPr>
          <xdr:cNvSpPr txBox="1"/>
        </xdr:nvSpPr>
        <xdr:spPr>
          <a:xfrm>
            <a:off x="25850411" y="12954836"/>
            <a:ext cx="56396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sk-SK" sz="1100" b="1" kern="1200">
                <a:solidFill>
                  <a:srgbClr val="E85477"/>
                </a:solidFill>
                <a:latin typeface="Aptos Display" panose="020B0004020202020204" pitchFamily="34" charset="0"/>
              </a:rPr>
              <a:t>27,1%</a:t>
            </a:r>
          </a:p>
        </xdr:txBody>
      </xdr:sp>
      <xdr:sp macro="" textlink="">
        <xdr:nvSpPr>
          <xdr:cNvPr id="59" name="BlokTextu 58">
            <a:extLst>
              <a:ext uri="{FF2B5EF4-FFF2-40B4-BE49-F238E27FC236}">
                <a16:creationId xmlns:a16="http://schemas.microsoft.com/office/drawing/2014/main" id="{FD3E4CFD-DF0F-427D-7E12-63CD257D9613}"/>
              </a:ext>
            </a:extLst>
          </xdr:cNvPr>
          <xdr:cNvSpPr txBox="1"/>
        </xdr:nvSpPr>
        <xdr:spPr>
          <a:xfrm>
            <a:off x="27360857" y="14349882"/>
            <a:ext cx="59093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sk-SK" sz="1100" b="1" kern="1200">
                <a:solidFill>
                  <a:srgbClr val="E85477"/>
                </a:solidFill>
                <a:latin typeface="Aptos Display" panose="020B0004020202020204" pitchFamily="34" charset="0"/>
              </a:rPr>
              <a:t>17,2 %</a:t>
            </a:r>
          </a:p>
        </xdr:txBody>
      </xdr:sp>
      <xdr:sp macro="" textlink="">
        <xdr:nvSpPr>
          <xdr:cNvPr id="60" name="BlokTextu 59">
            <a:extLst>
              <a:ext uri="{FF2B5EF4-FFF2-40B4-BE49-F238E27FC236}">
                <a16:creationId xmlns:a16="http://schemas.microsoft.com/office/drawing/2014/main" id="{C5B6FB9D-5240-D61F-9768-C213CE42BC3F}"/>
              </a:ext>
            </a:extLst>
          </xdr:cNvPr>
          <xdr:cNvSpPr txBox="1"/>
        </xdr:nvSpPr>
        <xdr:spPr>
          <a:xfrm>
            <a:off x="27352064" y="14128609"/>
            <a:ext cx="59093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sk-SK" sz="1100" b="1" kern="1200">
                <a:solidFill>
                  <a:srgbClr val="E85477"/>
                </a:solidFill>
                <a:latin typeface="Aptos Display" panose="020B0004020202020204" pitchFamily="34" charset="0"/>
              </a:rPr>
              <a:t>27,9 %</a:t>
            </a:r>
          </a:p>
        </xdr:txBody>
      </xdr:sp>
      <xdr:sp macro="" textlink="">
        <xdr:nvSpPr>
          <xdr:cNvPr id="61" name="BlokTextu 60">
            <a:extLst>
              <a:ext uri="{FF2B5EF4-FFF2-40B4-BE49-F238E27FC236}">
                <a16:creationId xmlns:a16="http://schemas.microsoft.com/office/drawing/2014/main" id="{D865E7A3-3145-11B7-4D3C-74DDB9FF724C}"/>
              </a:ext>
            </a:extLst>
          </xdr:cNvPr>
          <xdr:cNvSpPr txBox="1"/>
        </xdr:nvSpPr>
        <xdr:spPr>
          <a:xfrm>
            <a:off x="27335945" y="13870701"/>
            <a:ext cx="59093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sk-SK" sz="1100" b="1" kern="1200">
                <a:solidFill>
                  <a:srgbClr val="E85477"/>
                </a:solidFill>
                <a:latin typeface="Aptos Display" panose="020B0004020202020204" pitchFamily="34" charset="0"/>
              </a:rPr>
              <a:t>25,8 %</a:t>
            </a:r>
          </a:p>
        </xdr:txBody>
      </xdr:sp>
      <xdr:sp macro="" textlink="">
        <xdr:nvSpPr>
          <xdr:cNvPr id="62" name="BlokTextu 61">
            <a:extLst>
              <a:ext uri="{FF2B5EF4-FFF2-40B4-BE49-F238E27FC236}">
                <a16:creationId xmlns:a16="http://schemas.microsoft.com/office/drawing/2014/main" id="{1F1CDD0F-A780-5BFB-437D-5AAB9E6B4189}"/>
              </a:ext>
            </a:extLst>
          </xdr:cNvPr>
          <xdr:cNvSpPr txBox="1"/>
        </xdr:nvSpPr>
        <xdr:spPr>
          <a:xfrm>
            <a:off x="27334480" y="13561505"/>
            <a:ext cx="59093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sk-SK" sz="1100" b="1" kern="1200">
                <a:solidFill>
                  <a:srgbClr val="E85477"/>
                </a:solidFill>
                <a:latin typeface="Aptos Display" panose="020B0004020202020204" pitchFamily="34" charset="0"/>
              </a:rPr>
              <a:t>29,1 %</a:t>
            </a:r>
          </a:p>
        </xdr:txBody>
      </xdr:sp>
      <xdr:sp macro="" textlink="">
        <xdr:nvSpPr>
          <xdr:cNvPr id="63" name="BlokTextu 62">
            <a:extLst>
              <a:ext uri="{FF2B5EF4-FFF2-40B4-BE49-F238E27FC236}">
                <a16:creationId xmlns:a16="http://schemas.microsoft.com/office/drawing/2014/main" id="{084B7A41-B3E7-29C9-A327-2BA9B3048544}"/>
              </a:ext>
            </a:extLst>
          </xdr:cNvPr>
          <xdr:cNvSpPr txBox="1"/>
        </xdr:nvSpPr>
        <xdr:spPr>
          <a:xfrm>
            <a:off x="24448916" y="12060448"/>
            <a:ext cx="673309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sk-SK" sz="1100" b="1">
                <a:solidFill>
                  <a:srgbClr val="0F2B45"/>
                </a:solidFill>
                <a:effectLst/>
                <a:latin typeface="Aptos Display" panose="020B0004020202020204" pitchFamily="34" charset="0"/>
                <a:ea typeface="+mn-ea"/>
                <a:cs typeface="+mn-cs"/>
              </a:rPr>
              <a:t>15 až 24</a:t>
            </a:r>
            <a:endParaRPr lang="sk-SK" sz="1100" b="1" kern="1200">
              <a:solidFill>
                <a:srgbClr val="0F2B45"/>
              </a:solidFill>
              <a:latin typeface="Aptos Display" panose="020B0004020202020204" pitchFamily="34" charset="0"/>
            </a:endParaRPr>
          </a:p>
        </xdr:txBody>
      </xdr:sp>
      <xdr:sp macro="" textlink="">
        <xdr:nvSpPr>
          <xdr:cNvPr id="64" name="BlokTextu 63">
            <a:extLst>
              <a:ext uri="{FF2B5EF4-FFF2-40B4-BE49-F238E27FC236}">
                <a16:creationId xmlns:a16="http://schemas.microsoft.com/office/drawing/2014/main" id="{236CB31D-F862-8DA0-638A-BD4467FA974C}"/>
              </a:ext>
            </a:extLst>
          </xdr:cNvPr>
          <xdr:cNvSpPr txBox="1"/>
        </xdr:nvSpPr>
        <xdr:spPr>
          <a:xfrm>
            <a:off x="26041972" y="12571867"/>
            <a:ext cx="673309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sk-SK" sz="1100" b="1">
                <a:solidFill>
                  <a:srgbClr val="0F2B45"/>
                </a:solidFill>
                <a:effectLst/>
                <a:latin typeface="Aptos Display" panose="020B0004020202020204" pitchFamily="34" charset="0"/>
                <a:ea typeface="+mn-ea"/>
                <a:cs typeface="+mn-cs"/>
              </a:rPr>
              <a:t>25 až 44</a:t>
            </a:r>
            <a:endParaRPr lang="sk-SK" sz="1100" b="1" kern="1200">
              <a:solidFill>
                <a:srgbClr val="0F2B45"/>
              </a:solidFill>
              <a:latin typeface="Aptos Display" panose="020B0004020202020204" pitchFamily="34" charset="0"/>
            </a:endParaRPr>
          </a:p>
        </xdr:txBody>
      </xdr:sp>
      <xdr:sp macro="" textlink="">
        <xdr:nvSpPr>
          <xdr:cNvPr id="65" name="BlokTextu 64">
            <a:extLst>
              <a:ext uri="{FF2B5EF4-FFF2-40B4-BE49-F238E27FC236}">
                <a16:creationId xmlns:a16="http://schemas.microsoft.com/office/drawing/2014/main" id="{DEC741C1-8330-C9D9-62CA-3F4EFD81898D}"/>
              </a:ext>
            </a:extLst>
          </xdr:cNvPr>
          <xdr:cNvSpPr txBox="1"/>
        </xdr:nvSpPr>
        <xdr:spPr>
          <a:xfrm>
            <a:off x="27218311" y="13090613"/>
            <a:ext cx="673309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sk-SK" sz="1100" b="1">
                <a:solidFill>
                  <a:srgbClr val="0F2B45"/>
                </a:solidFill>
                <a:effectLst/>
                <a:latin typeface="Aptos Display" panose="020B0004020202020204" pitchFamily="34" charset="0"/>
                <a:ea typeface="+mn-ea"/>
                <a:cs typeface="+mn-cs"/>
              </a:rPr>
              <a:t>45 až 64</a:t>
            </a:r>
            <a:endParaRPr lang="sk-SK" sz="1100" b="1" kern="1200">
              <a:solidFill>
                <a:srgbClr val="0F2B45"/>
              </a:solidFill>
              <a:latin typeface="Aptos Display" panose="020B0004020202020204" pitchFamily="34" charset="0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861252</xdr:colOff>
      <xdr:row>13</xdr:row>
      <xdr:rowOff>183614</xdr:rowOff>
    </xdr:from>
    <xdr:to>
      <xdr:col>0</xdr:col>
      <xdr:colOff>4451135</xdr:colOff>
      <xdr:row>27</xdr:row>
      <xdr:rowOff>12006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E344371-7C92-07E5-265E-4568B71C6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1361276</xdr:colOff>
      <xdr:row>6</xdr:row>
      <xdr:rowOff>70996</xdr:rowOff>
    </xdr:from>
    <xdr:to>
      <xdr:col>4</xdr:col>
      <xdr:colOff>190500</xdr:colOff>
      <xdr:row>27</xdr:row>
      <xdr:rowOff>176894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1159A44-FF96-44A9-8C4D-E5707F347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288917</xdr:colOff>
      <xdr:row>2</xdr:row>
      <xdr:rowOff>0</xdr:rowOff>
    </xdr:from>
    <xdr:to>
      <xdr:col>16</xdr:col>
      <xdr:colOff>515469</xdr:colOff>
      <xdr:row>23</xdr:row>
      <xdr:rowOff>44824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28D5C431-31A1-D257-93E0-809A943A5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CB8E6"/>
  </sheetPr>
  <dimension ref="A1:AB32"/>
  <sheetViews>
    <sheetView showGridLines="0" tabSelected="1" zoomScale="55" zoomScaleNormal="55" workbookViewId="0">
      <selection activeCell="A44" sqref="A44"/>
    </sheetView>
  </sheetViews>
  <sheetFormatPr defaultRowHeight="16.5" x14ac:dyDescent="0.3"/>
  <cols>
    <col min="1" max="1" width="115.140625" style="1" customWidth="1"/>
    <col min="2" max="2" width="11.140625" style="1" customWidth="1"/>
    <col min="3" max="17" width="10.42578125" style="1" bestFit="1" customWidth="1"/>
    <col min="18" max="18" width="10.42578125" style="1" customWidth="1"/>
    <col min="19" max="20" width="10.42578125" style="1" bestFit="1" customWidth="1"/>
    <col min="21" max="21" width="10.42578125" style="1" customWidth="1"/>
    <col min="22" max="22" width="10.42578125" style="1" bestFit="1" customWidth="1"/>
    <col min="23" max="16384" width="9.140625" style="1"/>
  </cols>
  <sheetData>
    <row r="1" spans="1:22" x14ac:dyDescent="0.3">
      <c r="A1" s="25" t="s">
        <v>57</v>
      </c>
    </row>
    <row r="2" spans="1:22" x14ac:dyDescent="0.3">
      <c r="A2" s="21"/>
      <c r="B2" s="22" t="s">
        <v>0</v>
      </c>
      <c r="C2" s="22" t="s">
        <v>1</v>
      </c>
      <c r="D2" s="22" t="s">
        <v>2</v>
      </c>
      <c r="E2" s="22" t="s">
        <v>3</v>
      </c>
      <c r="F2" s="22" t="s">
        <v>4</v>
      </c>
      <c r="G2" s="22" t="s">
        <v>5</v>
      </c>
      <c r="H2" s="22" t="s">
        <v>6</v>
      </c>
      <c r="I2" s="22" t="s">
        <v>7</v>
      </c>
      <c r="J2" s="22" t="s">
        <v>8</v>
      </c>
      <c r="K2" s="22" t="s">
        <v>9</v>
      </c>
      <c r="L2" s="22" t="s">
        <v>10</v>
      </c>
      <c r="M2" s="22" t="s">
        <v>11</v>
      </c>
      <c r="N2" s="22" t="s">
        <v>12</v>
      </c>
      <c r="O2" s="22" t="s">
        <v>13</v>
      </c>
      <c r="P2" s="22">
        <v>2018</v>
      </c>
      <c r="Q2" s="22">
        <v>2019</v>
      </c>
      <c r="R2" s="22">
        <v>2020</v>
      </c>
      <c r="S2" s="22">
        <v>2021</v>
      </c>
      <c r="T2" s="22">
        <v>2022</v>
      </c>
      <c r="U2" s="22">
        <v>2023</v>
      </c>
      <c r="V2" s="22">
        <v>2024</v>
      </c>
    </row>
    <row r="3" spans="1:22" x14ac:dyDescent="0.3">
      <c r="A3" s="132" t="s">
        <v>56</v>
      </c>
      <c r="B3" s="133">
        <v>16.125843380157061</v>
      </c>
      <c r="C3" s="133">
        <v>17.345415921588664</v>
      </c>
      <c r="D3" s="133">
        <v>18.764306549293011</v>
      </c>
      <c r="E3" s="133">
        <v>19.252985193440537</v>
      </c>
      <c r="F3" s="133">
        <v>17.422344067880712</v>
      </c>
      <c r="G3" s="133">
        <v>16.821224924637715</v>
      </c>
      <c r="H3" s="133">
        <v>16.467582846464982</v>
      </c>
      <c r="I3" s="133">
        <v>17.20337662787276</v>
      </c>
      <c r="J3" s="133">
        <v>16.062068227756164</v>
      </c>
      <c r="K3" s="133">
        <v>15.864895343400171</v>
      </c>
      <c r="L3" s="133">
        <v>17.897002636818598</v>
      </c>
      <c r="M3" s="133">
        <v>19.997259494271287</v>
      </c>
      <c r="N3" s="133">
        <v>21.354597320985611</v>
      </c>
      <c r="O3" s="133">
        <v>22.682998520200279</v>
      </c>
      <c r="P3" s="133">
        <v>24.078473865240472</v>
      </c>
      <c r="Q3" s="133">
        <v>24.017180172678266</v>
      </c>
      <c r="R3" s="133">
        <v>22.755914532852152</v>
      </c>
      <c r="S3" s="133">
        <v>22.486131839044855</v>
      </c>
      <c r="T3" s="133">
        <v>22.529687982415314</v>
      </c>
      <c r="U3" s="133">
        <v>22.452734654020379</v>
      </c>
      <c r="V3" s="133">
        <v>23.584960032630043</v>
      </c>
    </row>
    <row r="4" spans="1:22" x14ac:dyDescent="0.3">
      <c r="A4" s="132" t="s">
        <v>66</v>
      </c>
      <c r="B4" s="133">
        <v>1.3673819267780112</v>
      </c>
      <c r="C4" s="133">
        <v>2.0288530056334619</v>
      </c>
      <c r="D4" s="133">
        <v>2.183097670403265</v>
      </c>
      <c r="E4" s="133">
        <v>2.1971023722337208</v>
      </c>
      <c r="F4" s="133">
        <v>2.2608296531533765</v>
      </c>
      <c r="G4" s="133">
        <v>2.9309572523335063</v>
      </c>
      <c r="H4" s="133">
        <v>3.2192445064692383</v>
      </c>
      <c r="I4" s="133">
        <v>3.7736066793992236</v>
      </c>
      <c r="J4" s="133">
        <v>3.8364740922577996</v>
      </c>
      <c r="K4" s="133">
        <v>3.0106994526501087</v>
      </c>
      <c r="L4" s="133">
        <v>3.9966636172846148</v>
      </c>
      <c r="M4" s="133">
        <v>4.4396192805118417</v>
      </c>
      <c r="N4" s="133">
        <v>4.7533901107987431</v>
      </c>
      <c r="O4" s="133">
        <v>3.555066793699702</v>
      </c>
      <c r="P4" s="133">
        <v>3.8859176491639662</v>
      </c>
      <c r="Q4" s="133">
        <v>4.0496121313056053</v>
      </c>
      <c r="R4" s="133">
        <v>3.5468102575853053</v>
      </c>
      <c r="S4" s="133">
        <v>3.7803058035085737</v>
      </c>
      <c r="T4" s="133">
        <v>3.7008022782675214</v>
      </c>
      <c r="U4" s="133">
        <v>3.2296856210273148</v>
      </c>
      <c r="V4" s="133">
        <v>3.4319180347492231</v>
      </c>
    </row>
    <row r="5" spans="1:22" x14ac:dyDescent="0.3">
      <c r="A5" s="23" t="s">
        <v>68</v>
      </c>
      <c r="B5" s="24">
        <v>14.75846145337905</v>
      </c>
      <c r="C5" s="24">
        <v>15.316562915955203</v>
      </c>
      <c r="D5" s="24">
        <v>16.581208878889747</v>
      </c>
      <c r="E5" s="24">
        <v>17.055882821206815</v>
      </c>
      <c r="F5" s="24">
        <v>15.161514414727336</v>
      </c>
      <c r="G5" s="24">
        <v>13.890267672304208</v>
      </c>
      <c r="H5" s="24">
        <v>13.248338339995744</v>
      </c>
      <c r="I5" s="24">
        <v>13.429769948473536</v>
      </c>
      <c r="J5" s="24">
        <v>12.225594135498365</v>
      </c>
      <c r="K5" s="24">
        <v>12.854195890750063</v>
      </c>
      <c r="L5" s="24">
        <v>13.900339019533984</v>
      </c>
      <c r="M5" s="24">
        <v>15.557640213759445</v>
      </c>
      <c r="N5" s="24">
        <v>16.601207210186868</v>
      </c>
      <c r="O5" s="24">
        <v>19.127931726500577</v>
      </c>
      <c r="P5" s="24">
        <v>20.192556216076504</v>
      </c>
      <c r="Q5" s="24">
        <v>19.967568041372662</v>
      </c>
      <c r="R5" s="24">
        <v>19.209104275266846</v>
      </c>
      <c r="S5" s="24">
        <v>18.705826035536283</v>
      </c>
      <c r="T5" s="24">
        <v>18.828885704147794</v>
      </c>
      <c r="U5" s="24">
        <v>19.223049032993064</v>
      </c>
      <c r="V5" s="24">
        <v>20.15304199788082</v>
      </c>
    </row>
    <row r="6" spans="1:22" x14ac:dyDescent="0.3">
      <c r="A6" s="26" t="s">
        <v>35</v>
      </c>
      <c r="B6" s="6"/>
    </row>
    <row r="7" spans="1:22" x14ac:dyDescent="0.3">
      <c r="A7" s="27" t="s">
        <v>26</v>
      </c>
    </row>
    <row r="8" spans="1:22" x14ac:dyDescent="0.3">
      <c r="A8" s="28"/>
      <c r="B8" s="6"/>
    </row>
    <row r="11" spans="1:22" x14ac:dyDescent="0.3">
      <c r="F11" s="3"/>
      <c r="G11" s="3"/>
    </row>
    <row r="12" spans="1:22" x14ac:dyDescent="0.3">
      <c r="F12" s="3"/>
      <c r="G12" s="3"/>
    </row>
    <row r="13" spans="1:22" x14ac:dyDescent="0.3">
      <c r="F13" s="3"/>
      <c r="G13" s="3"/>
    </row>
    <row r="14" spans="1:22" x14ac:dyDescent="0.3">
      <c r="F14" s="3"/>
      <c r="G14" s="3"/>
    </row>
    <row r="15" spans="1:22" x14ac:dyDescent="0.3">
      <c r="F15" s="3"/>
      <c r="G15" s="3"/>
    </row>
    <row r="16" spans="1:22" x14ac:dyDescent="0.3">
      <c r="F16" s="3"/>
      <c r="G16" s="3"/>
    </row>
    <row r="17" spans="6:28" x14ac:dyDescent="0.3">
      <c r="F17" s="3"/>
      <c r="G17" s="3"/>
    </row>
    <row r="18" spans="6:28" x14ac:dyDescent="0.3">
      <c r="F18" s="3"/>
      <c r="G18" s="3"/>
    </row>
    <row r="19" spans="6:28" x14ac:dyDescent="0.3">
      <c r="F19" s="3"/>
      <c r="G19" s="3"/>
    </row>
    <row r="20" spans="6:28" x14ac:dyDescent="0.3">
      <c r="F20" s="3"/>
      <c r="G20" s="3"/>
    </row>
    <row r="21" spans="6:28" x14ac:dyDescent="0.3">
      <c r="F21" s="3"/>
      <c r="G21" s="3"/>
    </row>
    <row r="22" spans="6:28" x14ac:dyDescent="0.3">
      <c r="F22" s="3"/>
      <c r="G22" s="3"/>
    </row>
    <row r="23" spans="6:28" x14ac:dyDescent="0.3">
      <c r="F23" s="3"/>
      <c r="G23" s="3"/>
    </row>
    <row r="24" spans="6:28" x14ac:dyDescent="0.3">
      <c r="F24" s="3"/>
      <c r="G24" s="3"/>
    </row>
    <row r="25" spans="6:28" x14ac:dyDescent="0.3">
      <c r="F25" s="3"/>
      <c r="G25" s="3"/>
    </row>
    <row r="26" spans="6:28" x14ac:dyDescent="0.3">
      <c r="F26" s="3"/>
      <c r="G26" s="3"/>
    </row>
    <row r="27" spans="6:28" x14ac:dyDescent="0.3">
      <c r="F27" s="3"/>
      <c r="G27" s="3"/>
    </row>
    <row r="28" spans="6:28" ht="17.25" customHeight="1" x14ac:dyDescent="0.3">
      <c r="F28" s="3"/>
      <c r="G28" s="3"/>
    </row>
    <row r="29" spans="6:28" x14ac:dyDescent="0.3">
      <c r="F29" s="3"/>
      <c r="G29" s="3"/>
    </row>
    <row r="30" spans="6:28" x14ac:dyDescent="0.3">
      <c r="F30" s="3"/>
      <c r="G30" s="3"/>
    </row>
    <row r="31" spans="6:28" x14ac:dyDescent="0.3">
      <c r="F31" s="3"/>
      <c r="G31" s="3"/>
    </row>
    <row r="32" spans="6:28" x14ac:dyDescent="0.3">
      <c r="AA32" s="5"/>
      <c r="AB32" s="5"/>
    </row>
  </sheetData>
  <phoneticPr fontId="5" type="noConversion"/>
  <pageMargins left="0.7" right="0.7" top="0.75" bottom="0.75" header="0.3" footer="0.3"/>
  <pageSetup paperSize="9" orientation="portrait" r:id="rId1"/>
  <headerFooter>
    <oddFooter>&amp;L_x000D_&amp;1#&amp;"Calibri"&amp;10&amp;K000000 Interné</oddFooter>
  </headerFooter>
  <ignoredErrors>
    <ignoredError sqref="B2:O2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74BB0-00DC-4F02-8110-997F15292CAE}">
  <sheetPr>
    <tabColor rgb="FF6CB8E6"/>
  </sheetPr>
  <dimension ref="B1:K20"/>
  <sheetViews>
    <sheetView showGridLines="0" zoomScale="115" zoomScaleNormal="115" workbookViewId="0">
      <selection activeCell="H20" sqref="H20"/>
    </sheetView>
  </sheetViews>
  <sheetFormatPr defaultRowHeight="15" x14ac:dyDescent="0.25"/>
  <cols>
    <col min="2" max="2" width="22.5703125" customWidth="1"/>
    <col min="3" max="6" width="18.42578125" customWidth="1"/>
    <col min="7" max="7" width="21" customWidth="1"/>
    <col min="8" max="9" width="18.42578125" customWidth="1"/>
  </cols>
  <sheetData>
    <row r="1" spans="2:11" ht="15.75" x14ac:dyDescent="0.25">
      <c r="B1" s="93" t="s">
        <v>58</v>
      </c>
      <c r="C1" s="131"/>
      <c r="D1" s="131"/>
      <c r="E1" s="131"/>
      <c r="F1" s="94"/>
    </row>
    <row r="2" spans="2:11" x14ac:dyDescent="0.25">
      <c r="B2" s="97"/>
      <c r="C2" s="176" t="s">
        <v>44</v>
      </c>
      <c r="D2" s="177"/>
      <c r="E2" s="176" t="s">
        <v>45</v>
      </c>
      <c r="F2" s="176"/>
      <c r="G2" s="176"/>
      <c r="H2" s="176"/>
      <c r="I2" s="177"/>
    </row>
    <row r="3" spans="2:11" ht="30" x14ac:dyDescent="0.25">
      <c r="B3" s="98" t="s">
        <v>46</v>
      </c>
      <c r="C3" s="99" t="s">
        <v>22</v>
      </c>
      <c r="D3" s="100" t="s">
        <v>23</v>
      </c>
      <c r="E3" s="116" t="s">
        <v>49</v>
      </c>
      <c r="F3" s="117" t="s">
        <v>52</v>
      </c>
      <c r="G3" s="118" t="s">
        <v>51</v>
      </c>
      <c r="H3" s="119" t="s">
        <v>70</v>
      </c>
      <c r="I3" s="120" t="s">
        <v>50</v>
      </c>
    </row>
    <row r="4" spans="2:11" x14ac:dyDescent="0.25">
      <c r="B4" s="127" t="s">
        <v>31</v>
      </c>
      <c r="C4" s="129">
        <f>C9-C14</f>
        <v>-1.0999999999999996</v>
      </c>
      <c r="D4" s="109">
        <f t="shared" ref="D4:I4" si="0">D9-D14</f>
        <v>-1.5999999999999996</v>
      </c>
      <c r="E4" s="129">
        <f t="shared" si="0"/>
        <v>0.40000000000000213</v>
      </c>
      <c r="F4" s="129">
        <f t="shared" si="0"/>
        <v>3.8999999999999986</v>
      </c>
      <c r="G4" s="129">
        <f t="shared" si="0"/>
        <v>-0.69999999999999929</v>
      </c>
      <c r="H4" s="129">
        <f t="shared" si="0"/>
        <v>0.30000000000000027</v>
      </c>
      <c r="I4" s="109">
        <f t="shared" si="0"/>
        <v>-1.4</v>
      </c>
      <c r="K4" s="20"/>
    </row>
    <row r="5" spans="2:11" x14ac:dyDescent="0.25">
      <c r="B5" s="128" t="s">
        <v>32</v>
      </c>
      <c r="C5" s="129">
        <f t="shared" ref="C5:I5" si="1">C10-C15</f>
        <v>-1.5</v>
      </c>
      <c r="D5" s="109">
        <f t="shared" si="1"/>
        <v>-0.29999999999999716</v>
      </c>
      <c r="E5" s="129">
        <f t="shared" si="1"/>
        <v>2.3000000000000007</v>
      </c>
      <c r="F5" s="129">
        <f t="shared" si="1"/>
        <v>-9.9999999999999978E-2</v>
      </c>
      <c r="G5" s="129">
        <f t="shared" si="1"/>
        <v>0.79999999999999893</v>
      </c>
      <c r="H5" s="129">
        <f t="shared" si="1"/>
        <v>0.39999999999999947</v>
      </c>
      <c r="I5" s="109">
        <f t="shared" si="1"/>
        <v>-1.5999999999999996</v>
      </c>
      <c r="K5" s="20"/>
    </row>
    <row r="6" spans="2:11" x14ac:dyDescent="0.25">
      <c r="B6" s="128" t="s">
        <v>33</v>
      </c>
      <c r="C6" s="129">
        <f t="shared" ref="C6:I6" si="2">C11-C16</f>
        <v>-1.5</v>
      </c>
      <c r="D6" s="109">
        <f t="shared" si="2"/>
        <v>0.19999999999999929</v>
      </c>
      <c r="E6" s="129">
        <f t="shared" si="2"/>
        <v>-1.5</v>
      </c>
      <c r="F6" s="129">
        <f t="shared" si="2"/>
        <v>0</v>
      </c>
      <c r="G6" s="129">
        <f t="shared" si="2"/>
        <v>0</v>
      </c>
      <c r="H6" s="129">
        <f t="shared" si="2"/>
        <v>0.79999999999999716</v>
      </c>
      <c r="I6" s="109">
        <f t="shared" si="2"/>
        <v>1.9999999999999991</v>
      </c>
      <c r="K6" s="20"/>
    </row>
    <row r="7" spans="2:11" x14ac:dyDescent="0.25">
      <c r="B7" s="101" t="s">
        <v>54</v>
      </c>
      <c r="C7" s="102">
        <f t="shared" ref="C7:I7" si="3">C12-C17</f>
        <v>-1.3422607729337521</v>
      </c>
      <c r="D7" s="125">
        <f t="shared" si="3"/>
        <v>-0.43093369752714139</v>
      </c>
      <c r="E7" s="102">
        <f t="shared" si="3"/>
        <v>0.75588212764134965</v>
      </c>
      <c r="F7" s="102">
        <f t="shared" si="3"/>
        <v>0.90136494286004609</v>
      </c>
      <c r="G7" s="102">
        <f t="shared" si="3"/>
        <v>4.384789346729967E-2</v>
      </c>
      <c r="H7" s="102">
        <f t="shared" si="3"/>
        <v>0.62869153891428731</v>
      </c>
      <c r="I7" s="103">
        <f t="shared" si="3"/>
        <v>-0.55659203242208832</v>
      </c>
      <c r="K7" s="20"/>
    </row>
    <row r="8" spans="2:11" x14ac:dyDescent="0.25">
      <c r="B8" s="115" t="s">
        <v>47</v>
      </c>
      <c r="C8" s="104"/>
      <c r="D8" s="105"/>
      <c r="E8" s="106"/>
      <c r="F8" s="104"/>
      <c r="G8" s="104"/>
      <c r="H8" s="104"/>
      <c r="I8" s="105"/>
      <c r="K8" s="20"/>
    </row>
    <row r="9" spans="2:11" x14ac:dyDescent="0.25">
      <c r="B9" s="107" t="s">
        <v>31</v>
      </c>
      <c r="C9" s="108">
        <v>7.9</v>
      </c>
      <c r="D9" s="109">
        <v>12.3</v>
      </c>
      <c r="E9" s="110">
        <v>30.6</v>
      </c>
      <c r="F9" s="108">
        <v>30.2</v>
      </c>
      <c r="G9" s="108">
        <v>12.8</v>
      </c>
      <c r="H9" s="108">
        <v>2.2000000000000002</v>
      </c>
      <c r="I9" s="109">
        <v>3.9</v>
      </c>
      <c r="K9" s="20"/>
    </row>
    <row r="10" spans="2:11" x14ac:dyDescent="0.25">
      <c r="B10" s="107" t="s">
        <v>32</v>
      </c>
      <c r="C10" s="108">
        <v>15</v>
      </c>
      <c r="D10" s="109">
        <v>28.1</v>
      </c>
      <c r="E10" s="110">
        <v>29.8</v>
      </c>
      <c r="F10" s="108">
        <v>0.4</v>
      </c>
      <c r="G10" s="108">
        <v>11.7</v>
      </c>
      <c r="H10" s="108">
        <v>4.5999999999999996</v>
      </c>
      <c r="I10" s="109">
        <v>10.5</v>
      </c>
      <c r="K10" s="20"/>
    </row>
    <row r="11" spans="2:11" x14ac:dyDescent="0.25">
      <c r="B11" s="107" t="s">
        <v>33</v>
      </c>
      <c r="C11" s="108">
        <v>17.2</v>
      </c>
      <c r="D11" s="109">
        <v>27.9</v>
      </c>
      <c r="E11" s="110">
        <v>25.8</v>
      </c>
      <c r="F11" s="108">
        <v>0.1</v>
      </c>
      <c r="G11" s="108">
        <v>0.5</v>
      </c>
      <c r="H11" s="108">
        <v>18.899999999999999</v>
      </c>
      <c r="I11" s="109">
        <v>9.6999999999999993</v>
      </c>
      <c r="K11" s="20"/>
    </row>
    <row r="12" spans="2:11" x14ac:dyDescent="0.25">
      <c r="B12" s="101" t="s">
        <v>54</v>
      </c>
      <c r="C12" s="124">
        <f>SUM(Graf_5!I71:I73)/SUM(Graf_5!$I$71:$O$73)*100</f>
        <v>13.540581399988474</v>
      </c>
      <c r="D12" s="125">
        <f>SUM(Graf_5!J71:J73)/SUM(Graf_5!$I$71:$O$73)*100</f>
        <v>23.584960032630043</v>
      </c>
      <c r="E12" s="126">
        <f>SUM(Graf_5!K71:K73)/SUM(Graf_5!$I$71:$O$73)*100</f>
        <v>28.980887483984237</v>
      </c>
      <c r="F12" s="124">
        <f>SUM(Graf_5!L71:L73)/SUM(Graf_5!$I$71:$O$73)*100</f>
        <v>8.7542505508536568</v>
      </c>
      <c r="G12" s="124">
        <f>SUM(Graf_5!M71:M73)/SUM(Graf_5!$I$71:$O$73)*100</f>
        <v>9.066364011189977</v>
      </c>
      <c r="H12" s="124">
        <f>SUM(Graf_5!N71:N73)/SUM(Graf_5!$I$71:$O$73)*100</f>
        <v>7.649883179123866</v>
      </c>
      <c r="I12" s="125">
        <f>SUM(Graf_5!O71:O73)/SUM(Graf_5!$I$71:$O$73)*100</f>
        <v>8.423073342229749</v>
      </c>
      <c r="K12" s="20"/>
    </row>
    <row r="13" spans="2:11" x14ac:dyDescent="0.25">
      <c r="B13" s="115" t="s">
        <v>48</v>
      </c>
      <c r="C13" s="104"/>
      <c r="D13" s="105"/>
      <c r="E13" s="106"/>
      <c r="F13" s="104"/>
      <c r="G13" s="104"/>
      <c r="H13" s="104"/>
      <c r="I13" s="105"/>
      <c r="K13" s="20"/>
    </row>
    <row r="14" spans="2:11" x14ac:dyDescent="0.25">
      <c r="B14" s="107" t="s">
        <v>31</v>
      </c>
      <c r="C14" s="111">
        <v>9</v>
      </c>
      <c r="D14" s="112">
        <v>13.9</v>
      </c>
      <c r="E14" s="113">
        <v>30.2</v>
      </c>
      <c r="F14" s="111">
        <v>26.3</v>
      </c>
      <c r="G14" s="111">
        <v>13.5</v>
      </c>
      <c r="H14" s="111">
        <v>1.9</v>
      </c>
      <c r="I14" s="112">
        <v>5.3</v>
      </c>
      <c r="K14" s="20"/>
    </row>
    <row r="15" spans="2:11" x14ac:dyDescent="0.25">
      <c r="B15" s="107" t="s">
        <v>32</v>
      </c>
      <c r="C15" s="111">
        <v>16.5</v>
      </c>
      <c r="D15" s="112">
        <v>28.4</v>
      </c>
      <c r="E15" s="113">
        <v>27.5</v>
      </c>
      <c r="F15" s="111">
        <v>0.5</v>
      </c>
      <c r="G15" s="111">
        <v>10.9</v>
      </c>
      <c r="H15" s="111">
        <v>4.2</v>
      </c>
      <c r="I15" s="112">
        <v>12.1</v>
      </c>
      <c r="K15" s="20"/>
    </row>
    <row r="16" spans="2:11" x14ac:dyDescent="0.25">
      <c r="B16" s="107" t="s">
        <v>33</v>
      </c>
      <c r="C16" s="111">
        <v>18.7</v>
      </c>
      <c r="D16" s="112">
        <v>27.7</v>
      </c>
      <c r="E16" s="113">
        <v>27.3</v>
      </c>
      <c r="F16" s="111">
        <v>0.1</v>
      </c>
      <c r="G16" s="111">
        <v>0.5</v>
      </c>
      <c r="H16" s="111">
        <v>18.100000000000001</v>
      </c>
      <c r="I16" s="112">
        <v>7.7</v>
      </c>
      <c r="K16" s="20"/>
    </row>
    <row r="17" spans="2:11" x14ac:dyDescent="0.25">
      <c r="B17" s="114" t="s">
        <v>54</v>
      </c>
      <c r="C17" s="121">
        <f>SUM(Graf_5!B$71:B$73)/SUM(Graf_5!$B$71:$H$73)*100</f>
        <v>14.882842172922226</v>
      </c>
      <c r="D17" s="122">
        <f>SUM(Graf_5!C$71:C$73)/SUM(Graf_5!$B$71:$H$73)*100</f>
        <v>24.015893730157185</v>
      </c>
      <c r="E17" s="123">
        <f>SUM(Graf_5!D$71:D$73)/SUM(Graf_5!$B$71:$H$73)*100</f>
        <v>28.225005356342887</v>
      </c>
      <c r="F17" s="121">
        <f>SUM(Graf_5!E$71:E$73)/SUM(Graf_5!$B$71:$H$73)*100</f>
        <v>7.8528856079936107</v>
      </c>
      <c r="G17" s="121">
        <f>SUM(Graf_5!F$71:F$73)/SUM(Graf_5!$B$71:$H$73)*100</f>
        <v>9.0225161177226774</v>
      </c>
      <c r="H17" s="121">
        <f>SUM(Graf_5!G$71:G$73)/SUM(Graf_5!$B$71:$H$73)*100</f>
        <v>7.0211916402095786</v>
      </c>
      <c r="I17" s="122">
        <f>SUM(Graf_5!H$71:H$73)/SUM(Graf_5!$B$71:$H$73)*100</f>
        <v>8.9796653746518373</v>
      </c>
      <c r="K17" s="20"/>
    </row>
    <row r="18" spans="2:11" x14ac:dyDescent="0.25">
      <c r="B18" s="130" t="s">
        <v>67</v>
      </c>
      <c r="C18" s="130"/>
      <c r="D18" s="130"/>
    </row>
    <row r="20" spans="2:11" x14ac:dyDescent="0.25">
      <c r="C20" s="134"/>
    </row>
  </sheetData>
  <mergeCells count="2">
    <mergeCell ref="C2:D2"/>
    <mergeCell ref="E2:I2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EBBF6-25FF-4197-9F50-3B1444550615}">
  <sheetPr>
    <tabColor rgb="FF6CB8E6"/>
  </sheetPr>
  <dimension ref="A1:AB28"/>
  <sheetViews>
    <sheetView showGridLines="0" zoomScaleNormal="100" workbookViewId="0">
      <selection activeCell="E28" sqref="E28"/>
    </sheetView>
  </sheetViews>
  <sheetFormatPr defaultRowHeight="16.5" x14ac:dyDescent="0.3"/>
  <cols>
    <col min="1" max="1" width="115.140625" style="1" customWidth="1"/>
    <col min="2" max="2" width="11.140625" style="1" customWidth="1"/>
    <col min="3" max="17" width="13.42578125" style="1" bestFit="1" customWidth="1"/>
    <col min="18" max="18" width="10.42578125" style="1" customWidth="1"/>
    <col min="19" max="20" width="13.42578125" style="1" bestFit="1" customWidth="1"/>
    <col min="21" max="21" width="10.42578125" style="1" customWidth="1"/>
    <col min="22" max="22" width="13.42578125" style="1" bestFit="1" customWidth="1"/>
    <col min="23" max="16384" width="9.140625" style="1"/>
  </cols>
  <sheetData>
    <row r="1" spans="1:28" x14ac:dyDescent="0.3">
      <c r="A1" s="25" t="s">
        <v>55</v>
      </c>
    </row>
    <row r="2" spans="1:28" x14ac:dyDescent="0.3">
      <c r="A2" s="29"/>
      <c r="B2" s="30" t="s">
        <v>0</v>
      </c>
      <c r="C2" s="30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>
        <v>2018</v>
      </c>
      <c r="Q2" s="30">
        <v>2019</v>
      </c>
      <c r="R2" s="30">
        <v>2020</v>
      </c>
      <c r="S2" s="30">
        <v>2021</v>
      </c>
      <c r="T2" s="30">
        <v>2022</v>
      </c>
      <c r="U2" s="30">
        <v>2023</v>
      </c>
      <c r="V2" s="30">
        <v>2024</v>
      </c>
    </row>
    <row r="3" spans="1:28" x14ac:dyDescent="0.3">
      <c r="A3" s="31" t="s">
        <v>28</v>
      </c>
      <c r="B3" s="32">
        <v>49.601840000000003</v>
      </c>
      <c r="C3" s="32">
        <v>51.344729999999998</v>
      </c>
      <c r="D3" s="32">
        <v>52.203290000000003</v>
      </c>
      <c r="E3" s="32">
        <v>51.061100000000003</v>
      </c>
      <c r="F3" s="32">
        <v>48.543109999999999</v>
      </c>
      <c r="G3" s="32">
        <v>50.634860000000003</v>
      </c>
      <c r="H3" s="32">
        <v>48.841389999999997</v>
      </c>
      <c r="I3" s="32">
        <v>49.138170000000002</v>
      </c>
      <c r="J3" s="32">
        <v>49.095260000000003</v>
      </c>
      <c r="K3" s="32">
        <v>49.090139999999998</v>
      </c>
      <c r="L3" s="32">
        <v>50.568530000000003</v>
      </c>
      <c r="M3" s="32">
        <v>52.105699999999999</v>
      </c>
      <c r="N3" s="32">
        <v>53.200159999999997</v>
      </c>
      <c r="O3" s="32">
        <v>53.876930000000002</v>
      </c>
      <c r="P3" s="32">
        <v>54.511400000000002</v>
      </c>
      <c r="Q3" s="32">
        <v>54.512450000000001</v>
      </c>
      <c r="R3" s="32">
        <v>53.052950000000003</v>
      </c>
      <c r="S3" s="32">
        <v>52.904049999999998</v>
      </c>
      <c r="T3" s="32">
        <v>52.704149999999998</v>
      </c>
      <c r="U3" s="32">
        <v>52.145409999999998</v>
      </c>
      <c r="V3" s="32">
        <v>51.992690000000003</v>
      </c>
    </row>
    <row r="4" spans="1:28" x14ac:dyDescent="0.3">
      <c r="A4" s="31" t="s">
        <v>56</v>
      </c>
      <c r="B4" s="32">
        <v>16.1258430480957</v>
      </c>
      <c r="C4" s="32">
        <v>17.345415115356449</v>
      </c>
      <c r="D4" s="32">
        <v>18.76430702209473</v>
      </c>
      <c r="E4" s="32">
        <v>19.252985000610352</v>
      </c>
      <c r="F4" s="32">
        <v>17.422344207763668</v>
      </c>
      <c r="G4" s="32">
        <v>16.821224212646481</v>
      </c>
      <c r="H4" s="32">
        <v>16.467582702636719</v>
      </c>
      <c r="I4" s="32">
        <v>17.203376770019531</v>
      </c>
      <c r="J4" s="32">
        <v>16.062068939208981</v>
      </c>
      <c r="K4" s="32">
        <v>15.864894866943359</v>
      </c>
      <c r="L4" s="32">
        <v>17.897003173828129</v>
      </c>
      <c r="M4" s="32">
        <v>19.997259140014648</v>
      </c>
      <c r="N4" s="32">
        <v>21.354597091674801</v>
      </c>
      <c r="O4" s="32">
        <v>22.682998657226559</v>
      </c>
      <c r="P4" s="32">
        <v>24.078474044799801</v>
      </c>
      <c r="Q4" s="32">
        <v>24.017179489135739</v>
      </c>
      <c r="R4" s="32">
        <v>22.755914688110352</v>
      </c>
      <c r="S4" s="32">
        <v>22.48613166809082</v>
      </c>
      <c r="T4" s="32">
        <v>22.52968788146973</v>
      </c>
      <c r="U4" s="32">
        <v>22.45273399353027</v>
      </c>
      <c r="V4" s="32">
        <v>23.5849609375</v>
      </c>
    </row>
    <row r="5" spans="1:28" x14ac:dyDescent="0.3">
      <c r="A5" s="23" t="s">
        <v>16</v>
      </c>
      <c r="B5" s="33">
        <f>B4/B3*100</f>
        <v>32.51057430146885</v>
      </c>
      <c r="C5" s="33">
        <f>C4/C3*100</f>
        <v>33.782269602657273</v>
      </c>
      <c r="D5" s="33">
        <f t="shared" ref="D5:V5" si="0">D4/D3*100</f>
        <v>35.944682839136632</v>
      </c>
      <c r="E5" s="33">
        <f t="shared" si="0"/>
        <v>37.705777980909829</v>
      </c>
      <c r="F5" s="33">
        <f t="shared" si="0"/>
        <v>35.890457384711588</v>
      </c>
      <c r="G5" s="33">
        <f t="shared" si="0"/>
        <v>33.220639323672422</v>
      </c>
      <c r="H5" s="33">
        <f t="shared" si="0"/>
        <v>33.716449721510216</v>
      </c>
      <c r="I5" s="33">
        <f t="shared" si="0"/>
        <v>35.010210534945706</v>
      </c>
      <c r="J5" s="33">
        <f t="shared" si="0"/>
        <v>32.716129702152472</v>
      </c>
      <c r="K5" s="33">
        <f t="shared" si="0"/>
        <v>32.317884746190089</v>
      </c>
      <c r="L5" s="33">
        <f t="shared" si="0"/>
        <v>35.391582816087649</v>
      </c>
      <c r="M5" s="33">
        <f t="shared" si="0"/>
        <v>38.378256390403834</v>
      </c>
      <c r="N5" s="33">
        <f t="shared" si="0"/>
        <v>40.140099375029706</v>
      </c>
      <c r="O5" s="33">
        <f t="shared" si="0"/>
        <v>42.101505518645098</v>
      </c>
      <c r="P5" s="33">
        <f t="shared" si="0"/>
        <v>44.171446788744738</v>
      </c>
      <c r="Q5" s="33">
        <f t="shared" si="0"/>
        <v>44.058154585119063</v>
      </c>
      <c r="R5" s="33">
        <f t="shared" si="0"/>
        <v>42.892835719993613</v>
      </c>
      <c r="S5" s="33">
        <f t="shared" si="0"/>
        <v>42.503611099888985</v>
      </c>
      <c r="T5" s="33">
        <f t="shared" si="0"/>
        <v>42.747464633183021</v>
      </c>
      <c r="U5" s="33">
        <f t="shared" si="0"/>
        <v>43.057929726758829</v>
      </c>
      <c r="V5" s="33">
        <f t="shared" si="0"/>
        <v>45.362070970938412</v>
      </c>
      <c r="AA5" s="5"/>
      <c r="AB5" s="5"/>
    </row>
    <row r="6" spans="1:28" x14ac:dyDescent="0.3">
      <c r="A6" s="26" t="s">
        <v>35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8" x14ac:dyDescent="0.3">
      <c r="A7" s="26" t="s">
        <v>26</v>
      </c>
    </row>
    <row r="8" spans="1:28" x14ac:dyDescent="0.3"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</row>
    <row r="9" spans="1:28" x14ac:dyDescent="0.3">
      <c r="B9" s="136"/>
    </row>
    <row r="10" spans="1:28" x14ac:dyDescent="0.3">
      <c r="B10" s="136"/>
    </row>
    <row r="11" spans="1:28" x14ac:dyDescent="0.3">
      <c r="B11" s="136"/>
    </row>
    <row r="12" spans="1:28" x14ac:dyDescent="0.3">
      <c r="B12" s="136"/>
    </row>
    <row r="13" spans="1:28" x14ac:dyDescent="0.3">
      <c r="B13" s="136"/>
    </row>
    <row r="14" spans="1:28" x14ac:dyDescent="0.3">
      <c r="B14" s="136"/>
    </row>
    <row r="15" spans="1:28" x14ac:dyDescent="0.3">
      <c r="B15" s="136"/>
    </row>
    <row r="16" spans="1:28" x14ac:dyDescent="0.3">
      <c r="B16" s="136"/>
    </row>
    <row r="17" spans="2:2" x14ac:dyDescent="0.3">
      <c r="B17" s="136"/>
    </row>
    <row r="18" spans="2:2" x14ac:dyDescent="0.3">
      <c r="B18" s="136"/>
    </row>
    <row r="19" spans="2:2" x14ac:dyDescent="0.3">
      <c r="B19" s="136"/>
    </row>
    <row r="20" spans="2:2" x14ac:dyDescent="0.3">
      <c r="B20" s="136"/>
    </row>
    <row r="21" spans="2:2" x14ac:dyDescent="0.3">
      <c r="B21" s="136"/>
    </row>
    <row r="22" spans="2:2" x14ac:dyDescent="0.3">
      <c r="B22" s="136"/>
    </row>
    <row r="23" spans="2:2" x14ac:dyDescent="0.3">
      <c r="B23" s="136"/>
    </row>
    <row r="24" spans="2:2" x14ac:dyDescent="0.3">
      <c r="B24" s="136"/>
    </row>
    <row r="25" spans="2:2" x14ac:dyDescent="0.3">
      <c r="B25" s="136"/>
    </row>
    <row r="26" spans="2:2" x14ac:dyDescent="0.3">
      <c r="B26" s="136"/>
    </row>
    <row r="27" spans="2:2" x14ac:dyDescent="0.3">
      <c r="B27" s="136"/>
    </row>
    <row r="28" spans="2:2" x14ac:dyDescent="0.3">
      <c r="B28" s="136"/>
    </row>
  </sheetData>
  <pageMargins left="0.7" right="0.7" top="0.75" bottom="0.75" header="0.3" footer="0.3"/>
  <pageSetup paperSize="9" orientation="portrait" r:id="rId1"/>
  <headerFooter>
    <oddFooter>&amp;L_x000D_&amp;1#&amp;"Calibri"&amp;10&amp;K000000 Interné</oddFooter>
  </headerFooter>
  <ignoredErrors>
    <ignoredError sqref="B2:V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D03C0-B93C-4CDF-8B60-CDA1B47F751E}">
  <sheetPr>
    <tabColor rgb="FF6CB8E6"/>
  </sheetPr>
  <dimension ref="A1:AG104"/>
  <sheetViews>
    <sheetView showGridLines="0" zoomScale="85" zoomScaleNormal="85" workbookViewId="0">
      <selection activeCell="A2" sqref="A2"/>
    </sheetView>
  </sheetViews>
  <sheetFormatPr defaultRowHeight="16.5" x14ac:dyDescent="0.3"/>
  <cols>
    <col min="1" max="1" width="84" style="1" bestFit="1" customWidth="1"/>
    <col min="2" max="4" width="10" style="1" customWidth="1"/>
    <col min="5" max="5" width="9.140625" style="1"/>
    <col min="6" max="6" width="9.7109375" style="1" customWidth="1"/>
    <col min="7" max="22" width="10" style="1" bestFit="1" customWidth="1"/>
    <col min="23" max="24" width="23" style="1" customWidth="1"/>
    <col min="25" max="27" width="10" style="1" bestFit="1" customWidth="1"/>
    <col min="28" max="16384" width="9.140625" style="1"/>
  </cols>
  <sheetData>
    <row r="1" spans="1:25" x14ac:dyDescent="0.3">
      <c r="A1" s="25" t="s">
        <v>72</v>
      </c>
    </row>
    <row r="2" spans="1:25" x14ac:dyDescent="0.3">
      <c r="A2" s="29"/>
      <c r="B2" s="34">
        <v>2004</v>
      </c>
      <c r="C2" s="34">
        <v>2005</v>
      </c>
      <c r="D2" s="34">
        <v>2006</v>
      </c>
      <c r="E2" s="34">
        <v>2007</v>
      </c>
      <c r="F2" s="34">
        <v>2008</v>
      </c>
      <c r="G2" s="34">
        <v>2009</v>
      </c>
      <c r="H2" s="34">
        <v>2010</v>
      </c>
      <c r="I2" s="34">
        <v>2011</v>
      </c>
      <c r="J2" s="34">
        <v>2012</v>
      </c>
      <c r="K2" s="34">
        <v>2013</v>
      </c>
      <c r="L2" s="34">
        <v>2014</v>
      </c>
      <c r="M2" s="34">
        <v>2015</v>
      </c>
      <c r="N2" s="34">
        <v>2016</v>
      </c>
      <c r="O2" s="34">
        <v>2017</v>
      </c>
      <c r="P2" s="34">
        <v>2018</v>
      </c>
      <c r="Q2" s="34">
        <v>2019</v>
      </c>
      <c r="R2" s="34">
        <v>2020</v>
      </c>
      <c r="S2" s="34">
        <v>2021</v>
      </c>
      <c r="T2" s="34">
        <v>2022</v>
      </c>
      <c r="U2" s="34">
        <v>2023</v>
      </c>
      <c r="V2" s="34">
        <v>2024</v>
      </c>
    </row>
    <row r="3" spans="1:25" x14ac:dyDescent="0.3">
      <c r="A3" s="21" t="s">
        <v>27</v>
      </c>
      <c r="B3" s="35">
        <v>69.405079999999998</v>
      </c>
      <c r="C3" s="35">
        <v>66.563059999999993</v>
      </c>
      <c r="D3" s="35">
        <v>62.868110000000001</v>
      </c>
      <c r="E3" s="35">
        <v>59.40784</v>
      </c>
      <c r="F3" s="35">
        <v>60.388179999999998</v>
      </c>
      <c r="G3" s="35">
        <v>64.659769999999995</v>
      </c>
      <c r="H3" s="35">
        <v>65.627459999999999</v>
      </c>
      <c r="I3" s="35">
        <v>63.900410000000001</v>
      </c>
      <c r="J3" s="35">
        <v>65.954409999999996</v>
      </c>
      <c r="K3" s="35">
        <v>64.357069999999993</v>
      </c>
      <c r="L3" s="35">
        <v>59.634369999999997</v>
      </c>
      <c r="M3" s="35">
        <v>54.310870000000001</v>
      </c>
      <c r="N3" s="35">
        <v>49.569899999999997</v>
      </c>
      <c r="O3" s="35">
        <v>44.362850000000002</v>
      </c>
      <c r="P3" s="35">
        <v>39.838450000000002</v>
      </c>
      <c r="Q3" s="35">
        <v>38.607970000000002</v>
      </c>
      <c r="R3" s="35">
        <v>43.051310000000001</v>
      </c>
      <c r="S3" s="35">
        <v>41.813800000000001</v>
      </c>
      <c r="T3" s="35">
        <v>40.17398</v>
      </c>
      <c r="U3" s="35">
        <v>39.182429999999997</v>
      </c>
      <c r="V3" s="35">
        <v>36.47242</v>
      </c>
    </row>
    <row r="4" spans="1:25" x14ac:dyDescent="0.3">
      <c r="A4" s="31" t="s">
        <v>28</v>
      </c>
      <c r="B4" s="35">
        <v>14.16053</v>
      </c>
      <c r="C4" s="35">
        <v>11.38001</v>
      </c>
      <c r="D4" s="35">
        <v>9.0246560000000002</v>
      </c>
      <c r="E4" s="35">
        <v>8.0073480000000004</v>
      </c>
      <c r="F4" s="35">
        <v>8.7110330000000005</v>
      </c>
      <c r="G4" s="35">
        <v>11.882759999999999</v>
      </c>
      <c r="H4" s="35">
        <v>12.0406</v>
      </c>
      <c r="I4" s="35">
        <v>12.257580000000001</v>
      </c>
      <c r="J4" s="35">
        <v>13.08024</v>
      </c>
      <c r="K4" s="35">
        <v>12.82845</v>
      </c>
      <c r="L4" s="35">
        <v>11.291829999999999</v>
      </c>
      <c r="M4" s="35">
        <v>9.6588019999999997</v>
      </c>
      <c r="N4" s="35">
        <v>7.9299090000000003</v>
      </c>
      <c r="O4" s="35">
        <v>6.6318479999999997</v>
      </c>
      <c r="P4" s="35">
        <v>5.9211470000000004</v>
      </c>
      <c r="Q4" s="35">
        <v>5.8266900000000001</v>
      </c>
      <c r="R4" s="35">
        <v>8.0555479999999999</v>
      </c>
      <c r="S4" s="35">
        <v>7.2152620000000001</v>
      </c>
      <c r="T4" s="35">
        <v>6.4622330000000003</v>
      </c>
      <c r="U4" s="35">
        <v>6.254899</v>
      </c>
      <c r="V4" s="35">
        <v>6.1581489999999999</v>
      </c>
    </row>
    <row r="5" spans="1:25" x14ac:dyDescent="0.3">
      <c r="A5" s="36" t="s">
        <v>29</v>
      </c>
      <c r="B5" s="37">
        <v>16.125843380157061</v>
      </c>
      <c r="C5" s="37">
        <v>17.345415921588664</v>
      </c>
      <c r="D5" s="37">
        <v>18.764306549293011</v>
      </c>
      <c r="E5" s="37">
        <v>19.252985193440537</v>
      </c>
      <c r="F5" s="37">
        <v>17.422344067880712</v>
      </c>
      <c r="G5" s="37">
        <v>16.821224924637715</v>
      </c>
      <c r="H5" s="37">
        <v>16.467582846464982</v>
      </c>
      <c r="I5" s="37">
        <v>17.20337662787276</v>
      </c>
      <c r="J5" s="37">
        <v>16.062068227756164</v>
      </c>
      <c r="K5" s="37">
        <v>15.864895343400171</v>
      </c>
      <c r="L5" s="37">
        <v>17.897002636818598</v>
      </c>
      <c r="M5" s="37">
        <v>19.997259494271287</v>
      </c>
      <c r="N5" s="37">
        <v>21.354597320985611</v>
      </c>
      <c r="O5" s="37">
        <v>22.682998520200279</v>
      </c>
      <c r="P5" s="37">
        <v>24.078473865240472</v>
      </c>
      <c r="Q5" s="37">
        <v>24.017180172678266</v>
      </c>
      <c r="R5" s="37">
        <v>22.755914532852152</v>
      </c>
      <c r="S5" s="37">
        <v>22.486131839044855</v>
      </c>
      <c r="T5" s="37">
        <v>22.529687982415314</v>
      </c>
      <c r="U5" s="37">
        <v>22.452734654020379</v>
      </c>
      <c r="V5" s="37">
        <v>23.584960032630043</v>
      </c>
    </row>
    <row r="6" spans="1:25" x14ac:dyDescent="0.3">
      <c r="A6" s="38" t="s">
        <v>25</v>
      </c>
    </row>
    <row r="7" spans="1:25" x14ac:dyDescent="0.3">
      <c r="A7" s="9"/>
    </row>
    <row r="9" spans="1:25" x14ac:dyDescent="0.3">
      <c r="K9" s="18"/>
      <c r="L9" s="18"/>
      <c r="M9" s="18"/>
      <c r="N9" s="18"/>
      <c r="O9" s="18"/>
      <c r="P9" s="17"/>
      <c r="Q9" s="18"/>
      <c r="R9" s="18"/>
      <c r="S9" s="18"/>
      <c r="T9" s="18"/>
      <c r="U9" s="18"/>
      <c r="V9" s="17"/>
      <c r="W9" s="18"/>
      <c r="X9" s="18"/>
    </row>
    <row r="10" spans="1:25" x14ac:dyDescent="0.3">
      <c r="K10" s="14"/>
      <c r="L10" s="15"/>
      <c r="M10" s="14"/>
      <c r="N10" s="14"/>
      <c r="O10" s="14"/>
      <c r="P10" s="14"/>
      <c r="Q10" s="14"/>
      <c r="R10" s="15"/>
      <c r="S10" s="14"/>
      <c r="T10" s="14"/>
      <c r="U10" s="14"/>
      <c r="V10" s="14"/>
      <c r="W10" s="15"/>
      <c r="X10" s="15"/>
      <c r="Y10" s="14"/>
    </row>
    <row r="11" spans="1:25" x14ac:dyDescent="0.3">
      <c r="K11" s="14"/>
      <c r="L11" s="15"/>
      <c r="M11" s="14"/>
      <c r="N11" s="14"/>
      <c r="O11" s="14"/>
      <c r="P11" s="14"/>
      <c r="Q11" s="14"/>
      <c r="R11" s="15"/>
      <c r="S11" s="14"/>
      <c r="T11" s="14"/>
      <c r="U11" s="14"/>
      <c r="V11" s="14"/>
      <c r="W11" s="15"/>
      <c r="X11" s="15"/>
    </row>
    <row r="12" spans="1:25" x14ac:dyDescent="0.3">
      <c r="K12" s="14"/>
      <c r="L12" s="15"/>
      <c r="M12" s="14"/>
      <c r="N12" s="14"/>
      <c r="O12" s="14"/>
      <c r="P12" s="14"/>
      <c r="Q12" s="14"/>
      <c r="R12" s="15"/>
      <c r="S12" s="14"/>
      <c r="T12" s="14"/>
      <c r="U12" s="14"/>
      <c r="V12" s="14"/>
      <c r="W12" s="15"/>
      <c r="X12" s="15"/>
    </row>
    <row r="13" spans="1:25" x14ac:dyDescent="0.3">
      <c r="K13" s="14"/>
      <c r="L13" s="15"/>
      <c r="M13" s="14"/>
      <c r="N13" s="14"/>
      <c r="O13" s="14"/>
      <c r="P13" s="14"/>
      <c r="Q13" s="14"/>
      <c r="R13" s="15"/>
      <c r="S13" s="14"/>
      <c r="T13" s="14"/>
      <c r="U13" s="14"/>
      <c r="V13" s="14"/>
      <c r="W13" s="15"/>
      <c r="X13" s="15"/>
    </row>
    <row r="14" spans="1:25" x14ac:dyDescent="0.3">
      <c r="K14" s="14"/>
      <c r="L14" s="15"/>
      <c r="M14" s="14"/>
      <c r="N14" s="14"/>
      <c r="O14" s="14"/>
      <c r="P14" s="14"/>
      <c r="Q14" s="14"/>
      <c r="R14" s="15"/>
      <c r="S14" s="14"/>
      <c r="T14" s="14"/>
      <c r="U14" s="14"/>
      <c r="V14" s="14"/>
      <c r="W14" s="15"/>
      <c r="X14" s="15"/>
    </row>
    <row r="15" spans="1:25" x14ac:dyDescent="0.3">
      <c r="K15" s="14"/>
      <c r="L15" s="15"/>
      <c r="M15" s="14"/>
      <c r="N15" s="14"/>
      <c r="O15" s="14"/>
      <c r="P15" s="14"/>
      <c r="Q15" s="14"/>
      <c r="R15" s="15"/>
      <c r="S15" s="14"/>
      <c r="T15" s="14"/>
      <c r="U15" s="14"/>
      <c r="V15" s="14"/>
      <c r="W15" s="15"/>
      <c r="X15" s="15"/>
    </row>
    <row r="16" spans="1:25" x14ac:dyDescent="0.3">
      <c r="K16" s="14"/>
      <c r="L16" s="15"/>
      <c r="M16" s="14"/>
      <c r="N16" s="14"/>
      <c r="O16" s="14"/>
      <c r="P16" s="14"/>
      <c r="Q16" s="14"/>
      <c r="R16" s="15"/>
      <c r="S16" s="14"/>
      <c r="T16" s="14"/>
      <c r="U16" s="14"/>
      <c r="V16" s="14"/>
      <c r="W16" s="15"/>
      <c r="X16" s="15"/>
    </row>
    <row r="17" spans="11:31" x14ac:dyDescent="0.3">
      <c r="K17" s="14"/>
      <c r="L17" s="15"/>
      <c r="M17" s="14"/>
      <c r="N17" s="14"/>
      <c r="O17" s="14"/>
      <c r="P17" s="14"/>
      <c r="Q17" s="14"/>
      <c r="R17" s="15"/>
      <c r="S17" s="14"/>
      <c r="T17" s="14"/>
      <c r="U17" s="14"/>
      <c r="V17" s="14"/>
      <c r="W17" s="15"/>
      <c r="X17" s="15"/>
    </row>
    <row r="18" spans="11:31" x14ac:dyDescent="0.3">
      <c r="K18" s="14"/>
      <c r="L18" s="15"/>
      <c r="M18" s="14"/>
      <c r="N18" s="14"/>
      <c r="O18" s="14"/>
      <c r="P18" s="14"/>
      <c r="Q18" s="14"/>
      <c r="R18" s="15"/>
      <c r="S18" s="14"/>
      <c r="T18" s="14"/>
      <c r="U18" s="14"/>
      <c r="V18" s="14"/>
      <c r="W18" s="15"/>
      <c r="X18" s="15"/>
    </row>
    <row r="19" spans="11:31" x14ac:dyDescent="0.3">
      <c r="K19" s="14"/>
      <c r="L19" s="15"/>
      <c r="M19" s="14"/>
      <c r="N19" s="14"/>
      <c r="O19" s="14"/>
      <c r="P19" s="14"/>
      <c r="Q19" s="14"/>
      <c r="R19" s="15"/>
      <c r="S19" s="14"/>
      <c r="T19" s="14"/>
      <c r="U19" s="14"/>
      <c r="V19" s="14"/>
      <c r="W19" s="15"/>
      <c r="X19" s="15"/>
    </row>
    <row r="20" spans="11:31" x14ac:dyDescent="0.3">
      <c r="K20" s="14"/>
      <c r="L20" s="15"/>
      <c r="M20" s="14"/>
      <c r="N20" s="14"/>
      <c r="O20" s="14"/>
      <c r="P20" s="14"/>
      <c r="Q20" s="14"/>
      <c r="R20" s="15"/>
      <c r="S20" s="14"/>
      <c r="T20" s="14"/>
      <c r="U20" s="14"/>
      <c r="V20" s="14"/>
      <c r="W20" s="15"/>
      <c r="X20" s="15"/>
    </row>
    <row r="21" spans="11:31" x14ac:dyDescent="0.3">
      <c r="K21" s="14"/>
      <c r="L21" s="15"/>
      <c r="M21" s="14"/>
      <c r="N21" s="14"/>
      <c r="O21" s="14"/>
      <c r="P21" s="14"/>
      <c r="Q21" s="14"/>
      <c r="R21" s="15"/>
      <c r="S21" s="14"/>
      <c r="T21" s="14"/>
      <c r="U21" s="14"/>
      <c r="V21" s="14"/>
      <c r="W21" s="15"/>
      <c r="X21" s="15"/>
    </row>
    <row r="22" spans="11:31" x14ac:dyDescent="0.3">
      <c r="K22" s="14"/>
      <c r="L22" s="15"/>
      <c r="M22" s="14"/>
      <c r="N22" s="14"/>
      <c r="O22" s="16"/>
      <c r="P22" s="14"/>
      <c r="Q22" s="14"/>
      <c r="R22" s="15"/>
      <c r="S22" s="14"/>
      <c r="T22" s="14"/>
      <c r="U22" s="14"/>
      <c r="V22" s="14"/>
      <c r="W22" s="15"/>
      <c r="X22" s="15"/>
    </row>
    <row r="23" spans="11:31" x14ac:dyDescent="0.3">
      <c r="K23" s="14"/>
      <c r="L23" s="15"/>
      <c r="M23" s="14"/>
      <c r="N23" s="14"/>
      <c r="O23" s="14"/>
      <c r="P23" s="14"/>
      <c r="Q23" s="14"/>
      <c r="R23" s="15"/>
      <c r="S23" s="14"/>
      <c r="T23" s="14"/>
      <c r="U23" s="14"/>
      <c r="V23" s="14"/>
      <c r="W23" s="15"/>
      <c r="X23" s="15"/>
    </row>
    <row r="24" spans="11:31" x14ac:dyDescent="0.3">
      <c r="K24" s="14"/>
      <c r="L24" s="15"/>
      <c r="M24" s="14"/>
      <c r="N24" s="14"/>
      <c r="O24" s="14"/>
      <c r="P24" s="14"/>
      <c r="Q24" s="14"/>
      <c r="R24" s="15"/>
      <c r="S24" s="14"/>
      <c r="T24" s="14"/>
      <c r="U24" s="14"/>
      <c r="V24" s="14"/>
      <c r="W24" s="15"/>
      <c r="X24" s="15"/>
    </row>
    <row r="25" spans="11:31" x14ac:dyDescent="0.3">
      <c r="K25" s="14"/>
      <c r="L25" s="15"/>
      <c r="M25" s="14"/>
      <c r="N25" s="14"/>
      <c r="O25" s="14"/>
      <c r="P25" s="14"/>
      <c r="Q25" s="14"/>
      <c r="R25" s="15"/>
      <c r="S25" s="14"/>
      <c r="T25" s="14"/>
      <c r="U25" s="14"/>
      <c r="V25" s="14"/>
      <c r="W25" s="15"/>
      <c r="X25" s="15"/>
    </row>
    <row r="26" spans="11:31" x14ac:dyDescent="0.3">
      <c r="K26" s="14"/>
      <c r="L26" s="15"/>
      <c r="M26" s="14"/>
      <c r="N26" s="14"/>
      <c r="O26" s="14"/>
      <c r="P26" s="14"/>
      <c r="Q26" s="14"/>
      <c r="R26" s="15"/>
      <c r="S26" s="14"/>
      <c r="T26" s="14"/>
      <c r="U26" s="14"/>
      <c r="V26" s="14"/>
      <c r="W26" s="15"/>
      <c r="X26" s="15"/>
      <c r="AE26" s="10"/>
    </row>
    <row r="27" spans="11:31" x14ac:dyDescent="0.3">
      <c r="K27" s="14"/>
      <c r="L27" s="15"/>
      <c r="M27" s="14"/>
      <c r="N27" s="14"/>
      <c r="O27" s="14"/>
      <c r="P27" s="14"/>
      <c r="Q27" s="14"/>
      <c r="R27" s="15"/>
      <c r="S27" s="14"/>
      <c r="T27" s="14"/>
      <c r="U27" s="14"/>
      <c r="V27" s="14"/>
      <c r="W27" s="15"/>
      <c r="X27" s="15"/>
    </row>
    <row r="28" spans="11:31" x14ac:dyDescent="0.3">
      <c r="K28" s="14"/>
      <c r="L28" s="15"/>
      <c r="M28" s="14"/>
      <c r="N28" s="14"/>
      <c r="O28" s="14"/>
      <c r="P28" s="14"/>
      <c r="Q28" s="14"/>
      <c r="R28" s="15"/>
      <c r="S28" s="14"/>
      <c r="T28" s="14"/>
      <c r="U28" s="14"/>
      <c r="V28" s="14"/>
      <c r="W28" s="15"/>
      <c r="X28" s="15"/>
    </row>
    <row r="29" spans="11:31" x14ac:dyDescent="0.3">
      <c r="K29" s="14"/>
      <c r="L29" s="15"/>
      <c r="M29" s="14"/>
      <c r="N29" s="14"/>
      <c r="O29" s="14"/>
      <c r="P29" s="14"/>
      <c r="Q29" s="14"/>
      <c r="R29" s="15"/>
      <c r="S29" s="14"/>
      <c r="T29" s="14"/>
      <c r="U29" s="14"/>
      <c r="V29" s="14"/>
      <c r="W29" s="15"/>
      <c r="X29" s="15"/>
    </row>
    <row r="30" spans="11:31" x14ac:dyDescent="0.3">
      <c r="K30" s="14"/>
      <c r="L30" s="15"/>
      <c r="M30" s="14"/>
      <c r="N30" s="14"/>
      <c r="O30" s="14"/>
      <c r="P30" s="14"/>
      <c r="Q30" s="14"/>
      <c r="R30" s="15"/>
      <c r="S30" s="14"/>
      <c r="T30" s="14"/>
      <c r="U30" s="14"/>
      <c r="V30" s="14"/>
      <c r="W30" s="15"/>
      <c r="X30" s="15"/>
    </row>
    <row r="38" spans="6:30" x14ac:dyDescent="0.3">
      <c r="F38" s="2"/>
    </row>
    <row r="39" spans="6:30" x14ac:dyDescent="0.3">
      <c r="G39" s="6"/>
      <c r="H39" s="6"/>
      <c r="I39" s="6"/>
      <c r="J39" s="6"/>
      <c r="K39" s="6"/>
      <c r="L39" s="6"/>
      <c r="M39" s="6"/>
      <c r="N39" s="6"/>
    </row>
    <row r="40" spans="6:30" x14ac:dyDescent="0.3">
      <c r="G40" s="3"/>
      <c r="H40" s="3"/>
      <c r="I40" s="3"/>
      <c r="J40" s="3"/>
      <c r="K40" s="3"/>
      <c r="L40" s="3"/>
      <c r="M40" s="3"/>
      <c r="N40" s="3"/>
    </row>
    <row r="41" spans="6:30" x14ac:dyDescent="0.3">
      <c r="G41" s="3"/>
      <c r="H41" s="3"/>
      <c r="I41" s="3"/>
      <c r="J41" s="3"/>
      <c r="K41" s="3"/>
      <c r="L41" s="3"/>
      <c r="M41" s="3"/>
      <c r="N41" s="3"/>
    </row>
    <row r="42" spans="6:30" x14ac:dyDescent="0.3">
      <c r="F42" s="9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spans="6:30" x14ac:dyDescent="0.3"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6:30" x14ac:dyDescent="0.3">
      <c r="F44" s="6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7" spans="6:30" x14ac:dyDescent="0.3"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50" spans="2:33" x14ac:dyDescent="0.3"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2:33" x14ac:dyDescent="0.3"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3" spans="2:33" x14ac:dyDescent="0.3"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</row>
    <row r="60" spans="2:33" x14ac:dyDescent="0.3">
      <c r="B60" s="6"/>
      <c r="I60" s="6"/>
    </row>
    <row r="61" spans="2:33" x14ac:dyDescent="0.3">
      <c r="L61" s="13"/>
    </row>
    <row r="62" spans="2:33" x14ac:dyDescent="0.3">
      <c r="E62" s="6"/>
      <c r="L62" s="13"/>
    </row>
    <row r="63" spans="2:33" x14ac:dyDescent="0.3">
      <c r="C63" s="3"/>
      <c r="E63" s="6"/>
      <c r="J63" s="3"/>
      <c r="L63" s="13"/>
    </row>
    <row r="64" spans="2:33" x14ac:dyDescent="0.3">
      <c r="C64" s="3"/>
      <c r="E64" s="6"/>
      <c r="J64" s="3"/>
      <c r="L64" s="13"/>
    </row>
    <row r="65" spans="3:12" x14ac:dyDescent="0.3">
      <c r="C65" s="3"/>
      <c r="E65" s="6"/>
      <c r="J65" s="3"/>
      <c r="L65" s="13"/>
    </row>
    <row r="66" spans="3:12" x14ac:dyDescent="0.3">
      <c r="C66" s="3"/>
      <c r="E66" s="6"/>
      <c r="J66" s="3"/>
      <c r="L66" s="13"/>
    </row>
    <row r="67" spans="3:12" x14ac:dyDescent="0.3">
      <c r="C67" s="3"/>
      <c r="E67" s="6"/>
      <c r="J67" s="3"/>
      <c r="L67" s="13"/>
    </row>
    <row r="68" spans="3:12" x14ac:dyDescent="0.3">
      <c r="C68" s="3"/>
      <c r="E68" s="6"/>
      <c r="J68" s="3"/>
      <c r="L68" s="13"/>
    </row>
    <row r="69" spans="3:12" x14ac:dyDescent="0.3">
      <c r="C69" s="3"/>
      <c r="E69" s="6"/>
      <c r="J69" s="3"/>
      <c r="L69" s="13"/>
    </row>
    <row r="70" spans="3:12" x14ac:dyDescent="0.3">
      <c r="C70" s="3"/>
      <c r="E70" s="6"/>
      <c r="J70" s="3"/>
      <c r="L70" s="13"/>
    </row>
    <row r="71" spans="3:12" x14ac:dyDescent="0.3">
      <c r="C71" s="3"/>
      <c r="E71" s="6"/>
      <c r="J71" s="3"/>
      <c r="L71" s="13"/>
    </row>
    <row r="72" spans="3:12" x14ac:dyDescent="0.3">
      <c r="C72" s="3"/>
      <c r="E72" s="6"/>
      <c r="J72" s="3"/>
      <c r="L72" s="13"/>
    </row>
    <row r="73" spans="3:12" x14ac:dyDescent="0.3">
      <c r="C73" s="3"/>
      <c r="E73" s="6"/>
      <c r="J73" s="3"/>
      <c r="L73" s="13"/>
    </row>
    <row r="74" spans="3:12" x14ac:dyDescent="0.3">
      <c r="C74" s="3"/>
      <c r="E74" s="6"/>
      <c r="J74" s="3"/>
      <c r="L74" s="13"/>
    </row>
    <row r="75" spans="3:12" x14ac:dyDescent="0.3">
      <c r="C75" s="3"/>
      <c r="E75" s="6"/>
      <c r="J75" s="3"/>
      <c r="L75" s="13"/>
    </row>
    <row r="76" spans="3:12" x14ac:dyDescent="0.3">
      <c r="C76" s="3"/>
      <c r="E76" s="6"/>
      <c r="J76" s="3"/>
      <c r="L76" s="13"/>
    </row>
    <row r="77" spans="3:12" x14ac:dyDescent="0.3">
      <c r="C77" s="3"/>
      <c r="E77" s="6"/>
      <c r="J77" s="3"/>
      <c r="L77" s="13"/>
    </row>
    <row r="78" spans="3:12" x14ac:dyDescent="0.3">
      <c r="C78" s="3"/>
      <c r="E78" s="6"/>
      <c r="J78" s="3"/>
      <c r="L78" s="13"/>
    </row>
    <row r="79" spans="3:12" x14ac:dyDescent="0.3">
      <c r="C79" s="3"/>
      <c r="E79" s="6"/>
      <c r="J79" s="3"/>
      <c r="L79" s="13"/>
    </row>
    <row r="80" spans="3:12" x14ac:dyDescent="0.3">
      <c r="C80" s="3"/>
      <c r="E80" s="6"/>
      <c r="J80" s="3"/>
      <c r="L80" s="13"/>
    </row>
    <row r="81" spans="3:12" x14ac:dyDescent="0.3">
      <c r="C81" s="3"/>
      <c r="E81" s="6"/>
      <c r="J81" s="3"/>
      <c r="L81" s="13"/>
    </row>
    <row r="82" spans="3:12" x14ac:dyDescent="0.3">
      <c r="C82" s="3"/>
      <c r="E82" s="6"/>
      <c r="J82" s="3"/>
      <c r="L82" s="13"/>
    </row>
    <row r="83" spans="3:12" x14ac:dyDescent="0.3">
      <c r="C83" s="3"/>
      <c r="E83" s="6"/>
      <c r="J83" s="3"/>
      <c r="L83" s="13"/>
    </row>
    <row r="84" spans="3:12" x14ac:dyDescent="0.3">
      <c r="C84" s="3"/>
      <c r="E84" s="6"/>
      <c r="J84" s="3"/>
      <c r="L84" s="13"/>
    </row>
    <row r="85" spans="3:12" x14ac:dyDescent="0.3">
      <c r="C85" s="3"/>
      <c r="E85" s="6"/>
      <c r="J85" s="3"/>
      <c r="L85" s="13"/>
    </row>
    <row r="86" spans="3:12" x14ac:dyDescent="0.3">
      <c r="C86" s="3"/>
      <c r="E86" s="6"/>
      <c r="J86" s="3"/>
      <c r="L86" s="6"/>
    </row>
    <row r="87" spans="3:12" x14ac:dyDescent="0.3">
      <c r="C87" s="3"/>
      <c r="E87" s="6"/>
      <c r="J87" s="3"/>
      <c r="L87" s="6"/>
    </row>
    <row r="88" spans="3:12" x14ac:dyDescent="0.3">
      <c r="C88" s="3"/>
      <c r="E88" s="6"/>
      <c r="J88" s="3"/>
      <c r="L88" s="6"/>
    </row>
    <row r="89" spans="3:12" x14ac:dyDescent="0.3">
      <c r="C89" s="3"/>
      <c r="E89" s="6"/>
      <c r="J89" s="3"/>
      <c r="L89" s="6"/>
    </row>
    <row r="90" spans="3:12" x14ac:dyDescent="0.3">
      <c r="C90" s="3"/>
      <c r="E90" s="6"/>
      <c r="J90" s="3"/>
      <c r="L90" s="6"/>
    </row>
    <row r="91" spans="3:12" x14ac:dyDescent="0.3">
      <c r="C91" s="3"/>
      <c r="E91" s="6"/>
      <c r="J91" s="3"/>
      <c r="L91" s="6"/>
    </row>
    <row r="92" spans="3:12" x14ac:dyDescent="0.3">
      <c r="C92" s="3"/>
      <c r="E92" s="6"/>
      <c r="J92" s="3"/>
      <c r="L92" s="6"/>
    </row>
    <row r="93" spans="3:12" x14ac:dyDescent="0.3">
      <c r="C93" s="3"/>
      <c r="E93" s="6"/>
      <c r="J93" s="3"/>
      <c r="L93" s="6"/>
    </row>
    <row r="94" spans="3:12" x14ac:dyDescent="0.3">
      <c r="C94" s="3"/>
      <c r="E94" s="6"/>
      <c r="J94" s="3"/>
      <c r="L94" s="6"/>
    </row>
    <row r="95" spans="3:12" x14ac:dyDescent="0.3">
      <c r="C95" s="3"/>
      <c r="E95" s="6"/>
      <c r="J95" s="3"/>
      <c r="L95" s="6"/>
    </row>
    <row r="96" spans="3:12" x14ac:dyDescent="0.3">
      <c r="C96" s="3"/>
      <c r="E96" s="6"/>
      <c r="J96" s="3"/>
      <c r="L96" s="6"/>
    </row>
    <row r="97" spans="3:12" x14ac:dyDescent="0.3">
      <c r="C97" s="3"/>
      <c r="E97" s="6"/>
      <c r="J97" s="3"/>
      <c r="L97" s="6"/>
    </row>
    <row r="98" spans="3:12" x14ac:dyDescent="0.3">
      <c r="C98" s="3"/>
      <c r="E98" s="6"/>
      <c r="J98" s="3"/>
      <c r="L98" s="6"/>
    </row>
    <row r="99" spans="3:12" x14ac:dyDescent="0.3">
      <c r="C99" s="3"/>
      <c r="E99" s="6"/>
      <c r="J99" s="3"/>
      <c r="L99" s="6"/>
    </row>
    <row r="100" spans="3:12" x14ac:dyDescent="0.3">
      <c r="C100" s="3"/>
      <c r="E100" s="6"/>
      <c r="J100" s="3"/>
      <c r="L100" s="6"/>
    </row>
    <row r="101" spans="3:12" x14ac:dyDescent="0.3">
      <c r="C101" s="3"/>
      <c r="E101" s="6"/>
      <c r="J101" s="3"/>
      <c r="L101" s="6"/>
    </row>
    <row r="102" spans="3:12" x14ac:dyDescent="0.3">
      <c r="C102" s="3"/>
      <c r="E102" s="6"/>
      <c r="J102" s="3"/>
      <c r="L102" s="6"/>
    </row>
    <row r="103" spans="3:12" x14ac:dyDescent="0.3">
      <c r="C103" s="3"/>
      <c r="E103" s="6"/>
      <c r="J103" s="3"/>
      <c r="L103" s="6"/>
    </row>
    <row r="104" spans="3:12" x14ac:dyDescent="0.3">
      <c r="C104" s="3"/>
      <c r="E104" s="6"/>
      <c r="J104" s="3"/>
      <c r="L104" s="6"/>
    </row>
  </sheetData>
  <sortState xmlns:xlrd2="http://schemas.microsoft.com/office/spreadsheetml/2017/richdata2" ref="K61:L85">
    <sortCondition ref="K61:K85"/>
  </sortState>
  <pageMargins left="0.7" right="0.7" top="0.75" bottom="0.75" header="0.3" footer="0.3"/>
  <pageSetup orientation="portrait" r:id="rId1"/>
  <headerFooter>
    <oddFooter>&amp;L_x000D_&amp;1#&amp;"Calibri"&amp;10&amp;K000000 Interné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AE77B-416E-444B-A420-97013FFBDA52}">
  <sheetPr>
    <tabColor rgb="FF6CB8E6"/>
  </sheetPr>
  <dimension ref="A1:W22"/>
  <sheetViews>
    <sheetView showGridLines="0" zoomScaleNormal="100" workbookViewId="0">
      <selection activeCell="A9" sqref="A9:A10"/>
    </sheetView>
  </sheetViews>
  <sheetFormatPr defaultRowHeight="15" x14ac:dyDescent="0.25"/>
  <cols>
    <col min="1" max="1" width="34.42578125" customWidth="1"/>
  </cols>
  <sheetData>
    <row r="1" spans="1:23" x14ac:dyDescent="0.25">
      <c r="A1" s="42" t="s">
        <v>73</v>
      </c>
      <c r="B1" s="43"/>
      <c r="C1" s="43"/>
      <c r="D1" s="43"/>
      <c r="E1" s="43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3" x14ac:dyDescent="0.25">
      <c r="A2" s="29"/>
      <c r="B2" s="39">
        <v>2005</v>
      </c>
      <c r="C2" s="39">
        <v>2006</v>
      </c>
      <c r="D2" s="39">
        <v>2007</v>
      </c>
      <c r="E2" s="39">
        <v>2008</v>
      </c>
      <c r="F2" s="39">
        <v>2009</v>
      </c>
      <c r="G2" s="39">
        <v>2010</v>
      </c>
      <c r="H2" s="39">
        <v>2011</v>
      </c>
      <c r="I2" s="39">
        <v>2012</v>
      </c>
      <c r="J2" s="39">
        <v>2013</v>
      </c>
      <c r="K2" s="39">
        <v>2014</v>
      </c>
      <c r="L2" s="39">
        <v>2015</v>
      </c>
      <c r="M2" s="39">
        <v>2016</v>
      </c>
      <c r="N2" s="39">
        <v>2017</v>
      </c>
      <c r="O2" s="39">
        <v>2018</v>
      </c>
      <c r="P2" s="39">
        <v>2019</v>
      </c>
      <c r="Q2" s="39">
        <v>2020</v>
      </c>
      <c r="R2" s="39">
        <v>2021</v>
      </c>
      <c r="S2" s="39">
        <v>2022</v>
      </c>
      <c r="T2" s="39">
        <v>2023</v>
      </c>
      <c r="U2" s="39">
        <v>2024</v>
      </c>
    </row>
    <row r="3" spans="1:23" x14ac:dyDescent="0.25">
      <c r="A3" s="31" t="s">
        <v>17</v>
      </c>
      <c r="B3" s="40">
        <v>5.3723246952586103E-2</v>
      </c>
      <c r="C3" s="40">
        <v>3.540386908795768E-2</v>
      </c>
      <c r="D3" s="40">
        <v>3.4555113148826436E-2</v>
      </c>
      <c r="E3" s="40">
        <v>1.8761513476306391E-2</v>
      </c>
      <c r="F3" s="40">
        <v>5.0832069914008536E-2</v>
      </c>
      <c r="G3" s="40">
        <v>4.7382504158122195E-2</v>
      </c>
      <c r="H3" s="40">
        <v>1.120017041102981E-2</v>
      </c>
      <c r="I3" s="40">
        <v>-1.0965245525085267E-2</v>
      </c>
      <c r="J3" s="40">
        <v>5.5243310441710491E-4</v>
      </c>
      <c r="K3" s="40">
        <v>1.1776449463241082E-2</v>
      </c>
      <c r="L3" s="40">
        <v>2.6231033559298556E-2</v>
      </c>
      <c r="M3" s="40">
        <v>4.6619565199534904E-2</v>
      </c>
      <c r="N3" s="40">
        <v>4.2529391404855219E-2</v>
      </c>
      <c r="O3" s="40">
        <v>2.3393738000621049E-2</v>
      </c>
      <c r="P3" s="40">
        <v>-1.7603704347379803E-2</v>
      </c>
      <c r="Q3" s="40">
        <v>-5.8920876114143539E-3</v>
      </c>
      <c r="R3" s="40">
        <v>9.6211032222015148E-3</v>
      </c>
      <c r="S3" s="40">
        <v>3.4250157138515647E-2</v>
      </c>
      <c r="T3" s="40">
        <v>1.9159148689595871E-2</v>
      </c>
      <c r="U3" s="40">
        <v>2.3989370935595378E-2</v>
      </c>
    </row>
    <row r="4" spans="1:23" x14ac:dyDescent="0.25">
      <c r="A4" s="31" t="s">
        <v>39</v>
      </c>
      <c r="B4" s="40">
        <v>-0.11529366560125709</v>
      </c>
      <c r="C4" s="40">
        <v>-0.28735523525256212</v>
      </c>
      <c r="D4" s="40">
        <v>-0.77375947435029957</v>
      </c>
      <c r="E4" s="40">
        <v>-0.80567049730859708</v>
      </c>
      <c r="F4" s="40">
        <v>1.2242459446838438</v>
      </c>
      <c r="G4" s="40">
        <v>0.18097094443874084</v>
      </c>
      <c r="H4" s="40">
        <v>2.4891477826827213E-2</v>
      </c>
      <c r="I4" s="40">
        <v>-9.7996399904332038E-2</v>
      </c>
      <c r="J4" s="40">
        <v>-0.53758592202939326</v>
      </c>
      <c r="K4" s="40">
        <v>-5.6236015893773583E-3</v>
      </c>
      <c r="L4" s="40">
        <v>-0.12863321489930965</v>
      </c>
      <c r="M4" s="40">
        <v>-0.46337587919538237</v>
      </c>
      <c r="N4" s="40">
        <v>-0.59442553074404714</v>
      </c>
      <c r="O4" s="40">
        <v>-0.21029962401826197</v>
      </c>
      <c r="P4" s="40">
        <v>-0.33117222835699067</v>
      </c>
      <c r="Q4" s="40">
        <v>0.62378602124226745</v>
      </c>
      <c r="R4" s="40">
        <v>-0.32114964519678324</v>
      </c>
      <c r="S4" s="40">
        <v>-0.65657535941454626</v>
      </c>
      <c r="T4" s="40">
        <v>-0.23195512972051802</v>
      </c>
      <c r="U4" s="40">
        <v>0.19207871533808429</v>
      </c>
    </row>
    <row r="5" spans="1:23" x14ac:dyDescent="0.25">
      <c r="A5" s="31" t="s">
        <v>40</v>
      </c>
      <c r="B5" s="40">
        <v>-1.5941905235195009E-2</v>
      </c>
      <c r="C5" s="40">
        <v>-9.0988008665249167E-3</v>
      </c>
      <c r="D5" s="40">
        <v>-0.21993345008013421</v>
      </c>
      <c r="E5" s="40">
        <v>-0.48415420245078167</v>
      </c>
      <c r="F5" s="40">
        <v>0.33353831261138112</v>
      </c>
      <c r="G5" s="40">
        <v>-4.4924410190105846E-2</v>
      </c>
      <c r="H5" s="40">
        <v>5.0055533938575536E-2</v>
      </c>
      <c r="I5" s="40">
        <v>1.9164855638109664E-2</v>
      </c>
      <c r="J5" s="40">
        <v>-0.14286949956385797</v>
      </c>
      <c r="K5" s="40">
        <v>8.8511167570004573E-2</v>
      </c>
      <c r="L5" s="40">
        <v>9.8083589818996901E-4</v>
      </c>
      <c r="M5" s="40">
        <v>-0.1526257336308845</v>
      </c>
      <c r="N5" s="40">
        <v>-0.1748157317138066</v>
      </c>
      <c r="O5" s="40">
        <v>-0.13136694642241764</v>
      </c>
      <c r="P5" s="40">
        <v>-0.1641932400616497</v>
      </c>
      <c r="Q5" s="40">
        <v>3.3005169316169244E-2</v>
      </c>
      <c r="R5" s="40">
        <v>-0.36661146723275806</v>
      </c>
      <c r="S5" s="40">
        <v>2.1902343644342209E-2</v>
      </c>
      <c r="T5" s="40">
        <v>-0.16765326508902945</v>
      </c>
      <c r="U5" s="40">
        <v>-4.0287285003159937E-2</v>
      </c>
    </row>
    <row r="6" spans="1:23" x14ac:dyDescent="0.25">
      <c r="A6" s="31" t="s">
        <v>41</v>
      </c>
      <c r="B6" s="40">
        <v>1.1350230116931925</v>
      </c>
      <c r="C6" s="40">
        <v>1.3360888381612313</v>
      </c>
      <c r="D6" s="40">
        <v>1.1028070167185433</v>
      </c>
      <c r="E6" s="40">
        <v>-0.47324902294008098</v>
      </c>
      <c r="F6" s="40">
        <v>-1.637281869261642</v>
      </c>
      <c r="G6" s="40">
        <v>-0.22550078153926734</v>
      </c>
      <c r="H6" s="40">
        <v>0.69839103490494381</v>
      </c>
      <c r="I6" s="40">
        <v>-0.78531968797506124</v>
      </c>
      <c r="J6" s="40">
        <v>0.30963611252445844</v>
      </c>
      <c r="K6" s="40">
        <v>1.5221643496943216</v>
      </c>
      <c r="L6" s="40">
        <v>1.5666178029505318</v>
      </c>
      <c r="M6" s="40">
        <v>1.2590399263672225</v>
      </c>
      <c r="N6" s="40">
        <v>1.4279216587510746</v>
      </c>
      <c r="O6" s="40">
        <v>1.2794108838988905</v>
      </c>
      <c r="P6" s="40">
        <v>0.31102929165740534</v>
      </c>
      <c r="Q6" s="40">
        <v>-1.2753037501170184</v>
      </c>
      <c r="R6" s="40">
        <v>0.21114626869689346</v>
      </c>
      <c r="S6" s="40">
        <v>0.5738047220432918</v>
      </c>
      <c r="T6" s="40">
        <v>6.4023189361250843E-2</v>
      </c>
      <c r="U6" s="40">
        <v>0.58709507375169778</v>
      </c>
    </row>
    <row r="7" spans="1:23" x14ac:dyDescent="0.25">
      <c r="A7" s="31" t="s">
        <v>42</v>
      </c>
      <c r="B7" s="40">
        <v>0.18672851647352218</v>
      </c>
      <c r="C7" s="40">
        <v>0.40537140728247323</v>
      </c>
      <c r="D7" s="40">
        <v>0.46315753088492784</v>
      </c>
      <c r="E7" s="40">
        <v>-0.12806005233869655</v>
      </c>
      <c r="F7" s="40">
        <v>-0.33788744742651033</v>
      </c>
      <c r="G7" s="40">
        <v>-0.30318172496208717</v>
      </c>
      <c r="H7" s="40">
        <v>-2.1515902017199561E-2</v>
      </c>
      <c r="I7" s="40">
        <v>-0.26346121117057919</v>
      </c>
      <c r="J7" s="40">
        <v>0.22524490487967341</v>
      </c>
      <c r="K7" s="40">
        <v>0.43467773281236077</v>
      </c>
      <c r="L7" s="40">
        <v>0.66668220401879807</v>
      </c>
      <c r="M7" s="40">
        <v>0.74064714458472736</v>
      </c>
      <c r="N7" s="40">
        <v>0.73252272754587011</v>
      </c>
      <c r="O7" s="40">
        <v>0.46940364725855943</v>
      </c>
      <c r="P7" s="40">
        <v>0.13860887174104164</v>
      </c>
      <c r="Q7" s="40">
        <v>-0.57376404679416737</v>
      </c>
      <c r="R7" s="40">
        <v>0.22541641028510639</v>
      </c>
      <c r="S7" s="40">
        <v>0.10850164445628249</v>
      </c>
      <c r="T7" s="40">
        <v>0.23929795798949272</v>
      </c>
      <c r="U7" s="40">
        <v>0.36574893696297295</v>
      </c>
    </row>
    <row r="8" spans="1:23" x14ac:dyDescent="0.25">
      <c r="A8" s="23" t="s">
        <v>43</v>
      </c>
      <c r="B8" s="41">
        <v>1.2442392042828487</v>
      </c>
      <c r="C8" s="41">
        <v>1.4804100784125751</v>
      </c>
      <c r="D8" s="41">
        <v>0.60682673632186379</v>
      </c>
      <c r="E8" s="41">
        <v>-1.8723722615618499</v>
      </c>
      <c r="F8" s="41">
        <v>-0.36655298947891879</v>
      </c>
      <c r="G8" s="41">
        <v>-0.34525346809459734</v>
      </c>
      <c r="H8" s="41">
        <v>0.76302231506417684</v>
      </c>
      <c r="I8" s="41">
        <v>-1.1385776889369481</v>
      </c>
      <c r="J8" s="41">
        <v>-0.14502197108470227</v>
      </c>
      <c r="K8" s="41">
        <v>2.0515060979505506</v>
      </c>
      <c r="L8" s="41">
        <v>2.1318786615275087</v>
      </c>
      <c r="M8" s="41">
        <v>1.4303050233252179</v>
      </c>
      <c r="N8" s="41">
        <v>1.4337325152439462</v>
      </c>
      <c r="O8" s="41">
        <v>1.4305416987173913</v>
      </c>
      <c r="P8" s="41">
        <v>-6.3331009367573188E-2</v>
      </c>
      <c r="Q8" s="41">
        <v>-1.1981686939641634</v>
      </c>
      <c r="R8" s="41">
        <v>-0.24157733022533989</v>
      </c>
      <c r="S8" s="41">
        <v>8.1883507867885869E-2</v>
      </c>
      <c r="T8" s="41">
        <v>-7.7128098769208051E-2</v>
      </c>
      <c r="U8" s="41">
        <v>1.1286248119851905</v>
      </c>
      <c r="W8" s="11"/>
    </row>
    <row r="9" spans="1:23" x14ac:dyDescent="0.25">
      <c r="A9" s="38" t="s">
        <v>30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3" x14ac:dyDescent="0.25">
      <c r="A10" s="38" t="s">
        <v>18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3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22" spans="22:22" x14ac:dyDescent="0.25">
      <c r="V22" s="11"/>
    </row>
  </sheetData>
  <pageMargins left="0.7" right="0.7" top="0.75" bottom="0.75" header="0.3" footer="0.3"/>
  <headerFooter>
    <oddFooter>&amp;L_x000D_&amp;1#&amp;"Calibri"&amp;10&amp;K000000 Interné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D0A01-F062-4AC4-89EC-89257515A1EB}">
  <sheetPr>
    <tabColor rgb="FF6CB8E6"/>
  </sheetPr>
  <dimension ref="A1:AL73"/>
  <sheetViews>
    <sheetView showGridLines="0" zoomScale="85" zoomScaleNormal="85" workbookViewId="0">
      <selection activeCell="W65" sqref="W65"/>
    </sheetView>
  </sheetViews>
  <sheetFormatPr defaultRowHeight="15" x14ac:dyDescent="0.25"/>
  <cols>
    <col min="2" max="2" width="12.140625" customWidth="1"/>
    <col min="3" max="3" width="10.5703125" customWidth="1"/>
    <col min="4" max="8" width="11.7109375" customWidth="1"/>
    <col min="9" max="9" width="14.7109375" customWidth="1"/>
    <col min="10" max="10" width="12.28515625" customWidth="1"/>
    <col min="11" max="11" width="12.140625" bestFit="1" customWidth="1"/>
    <col min="12" max="12" width="11.28515625" customWidth="1"/>
    <col min="27" max="27" width="9.140625" customWidth="1"/>
    <col min="36" max="36" width="11.85546875" customWidth="1"/>
    <col min="37" max="37" width="12.85546875" customWidth="1"/>
  </cols>
  <sheetData>
    <row r="1" spans="1:38" x14ac:dyDescent="0.25">
      <c r="A1" s="70" t="s">
        <v>59</v>
      </c>
      <c r="B1" s="71"/>
      <c r="C1" s="71"/>
      <c r="D1" s="71"/>
      <c r="E1" s="71"/>
      <c r="F1" s="21"/>
      <c r="G1" s="21"/>
      <c r="H1" s="21"/>
      <c r="I1" s="21"/>
      <c r="J1" s="21"/>
      <c r="K1" s="21"/>
      <c r="L1" s="31"/>
      <c r="M1" s="31"/>
      <c r="N1" s="31"/>
      <c r="O1" s="31"/>
      <c r="AI1" s="31"/>
      <c r="AJ1" s="31"/>
      <c r="AK1" s="31"/>
      <c r="AL1" s="31"/>
    </row>
    <row r="2" spans="1:38" x14ac:dyDescent="0.25">
      <c r="A2" s="44"/>
      <c r="B2" s="171">
        <v>2019</v>
      </c>
      <c r="C2" s="171"/>
      <c r="D2" s="171"/>
      <c r="E2" s="171"/>
      <c r="F2" s="171"/>
      <c r="G2" s="171"/>
      <c r="H2" s="171"/>
      <c r="I2" s="171">
        <v>2024</v>
      </c>
      <c r="J2" s="171"/>
      <c r="K2" s="171"/>
      <c r="L2" s="171"/>
      <c r="M2" s="171"/>
      <c r="N2" s="171"/>
      <c r="O2" s="171"/>
      <c r="AI2" s="172" t="s">
        <v>19</v>
      </c>
      <c r="AJ2" s="22">
        <v>2019</v>
      </c>
      <c r="AK2" s="76">
        <v>2024</v>
      </c>
      <c r="AL2" s="31"/>
    </row>
    <row r="3" spans="1:38" ht="36" x14ac:dyDescent="0.25">
      <c r="A3" s="45" t="s">
        <v>19</v>
      </c>
      <c r="B3" s="46" t="s">
        <v>22</v>
      </c>
      <c r="C3" s="47" t="s">
        <v>23</v>
      </c>
      <c r="D3" s="47" t="s">
        <v>53</v>
      </c>
      <c r="E3" s="46" t="s">
        <v>38</v>
      </c>
      <c r="F3" s="47" t="s">
        <v>36</v>
      </c>
      <c r="G3" s="47" t="s">
        <v>69</v>
      </c>
      <c r="H3" s="48" t="s">
        <v>37</v>
      </c>
      <c r="I3" s="46" t="s">
        <v>20</v>
      </c>
      <c r="J3" s="47" t="s">
        <v>21</v>
      </c>
      <c r="K3" s="48" t="s">
        <v>53</v>
      </c>
      <c r="L3" s="47" t="s">
        <v>38</v>
      </c>
      <c r="M3" s="47" t="s">
        <v>36</v>
      </c>
      <c r="N3" s="47" t="s">
        <v>69</v>
      </c>
      <c r="O3" s="48" t="s">
        <v>37</v>
      </c>
      <c r="AI3" s="173"/>
      <c r="AJ3" s="75" t="s">
        <v>61</v>
      </c>
      <c r="AK3" s="48" t="s">
        <v>62</v>
      </c>
      <c r="AL3" s="31"/>
    </row>
    <row r="4" spans="1:38" x14ac:dyDescent="0.25">
      <c r="A4" s="49">
        <v>15</v>
      </c>
      <c r="B4" s="50">
        <v>0</v>
      </c>
      <c r="C4" s="31">
        <v>10</v>
      </c>
      <c r="D4" s="51">
        <f t="shared" ref="D4:D39" si="0">AJ4-H4-F4-G4-E4</f>
        <v>486</v>
      </c>
      <c r="E4" s="52">
        <v>5814</v>
      </c>
      <c r="F4" s="31">
        <v>0</v>
      </c>
      <c r="G4" s="31">
        <v>39</v>
      </c>
      <c r="H4" s="52">
        <v>211</v>
      </c>
      <c r="I4" s="50">
        <v>0</v>
      </c>
      <c r="J4" s="31">
        <v>2</v>
      </c>
      <c r="K4" s="51">
        <f t="shared" ref="K4:K35" si="1">AK4-O4-M4-N4-L4</f>
        <v>367</v>
      </c>
      <c r="L4" s="52">
        <v>6124</v>
      </c>
      <c r="M4" s="31">
        <v>0</v>
      </c>
      <c r="N4" s="31">
        <v>188</v>
      </c>
      <c r="O4" s="53">
        <v>199</v>
      </c>
      <c r="Q4" s="19"/>
      <c r="AI4" s="73">
        <v>15</v>
      </c>
      <c r="AJ4" s="44">
        <v>6550</v>
      </c>
      <c r="AK4" s="44">
        <v>6878</v>
      </c>
      <c r="AL4" s="31"/>
    </row>
    <row r="5" spans="1:38" x14ac:dyDescent="0.25">
      <c r="A5" s="49">
        <v>16</v>
      </c>
      <c r="B5" s="50">
        <v>277</v>
      </c>
      <c r="C5" s="31">
        <v>118</v>
      </c>
      <c r="D5" s="51">
        <f t="shared" si="0"/>
        <v>1575</v>
      </c>
      <c r="E5" s="52">
        <v>3975</v>
      </c>
      <c r="F5" s="52">
        <v>38</v>
      </c>
      <c r="G5" s="31">
        <v>10</v>
      </c>
      <c r="H5" s="52">
        <v>219</v>
      </c>
      <c r="I5" s="50">
        <v>207</v>
      </c>
      <c r="J5" s="31">
        <v>54</v>
      </c>
      <c r="K5" s="51">
        <f t="shared" si="1"/>
        <v>1478</v>
      </c>
      <c r="L5" s="52">
        <v>4738</v>
      </c>
      <c r="M5" s="52">
        <v>32</v>
      </c>
      <c r="N5" s="52">
        <v>43</v>
      </c>
      <c r="O5" s="54">
        <v>203</v>
      </c>
      <c r="AI5" s="73">
        <v>16</v>
      </c>
      <c r="AJ5" s="44">
        <v>5817</v>
      </c>
      <c r="AK5" s="44">
        <v>6494</v>
      </c>
      <c r="AL5" s="31"/>
    </row>
    <row r="6" spans="1:38" x14ac:dyDescent="0.25">
      <c r="A6" s="49">
        <v>17</v>
      </c>
      <c r="B6" s="50">
        <v>503</v>
      </c>
      <c r="C6" s="31">
        <v>285</v>
      </c>
      <c r="D6" s="51">
        <f t="shared" si="0"/>
        <v>2304</v>
      </c>
      <c r="E6" s="52">
        <v>2569</v>
      </c>
      <c r="F6" s="52">
        <v>163</v>
      </c>
      <c r="G6" s="31">
        <v>3</v>
      </c>
      <c r="H6" s="52">
        <v>215</v>
      </c>
      <c r="I6" s="50">
        <v>408</v>
      </c>
      <c r="J6" s="31">
        <v>151</v>
      </c>
      <c r="K6" s="51">
        <f t="shared" si="1"/>
        <v>2233</v>
      </c>
      <c r="L6" s="52">
        <v>3414</v>
      </c>
      <c r="M6" s="52">
        <v>165</v>
      </c>
      <c r="N6" s="52">
        <v>3</v>
      </c>
      <c r="O6" s="54">
        <v>189</v>
      </c>
      <c r="AI6" s="73">
        <v>17</v>
      </c>
      <c r="AJ6" s="44">
        <v>5254</v>
      </c>
      <c r="AK6" s="44">
        <v>6004</v>
      </c>
      <c r="AL6" s="31"/>
    </row>
    <row r="7" spans="1:38" x14ac:dyDescent="0.25">
      <c r="A7" s="49">
        <v>18</v>
      </c>
      <c r="B7" s="50">
        <v>690</v>
      </c>
      <c r="C7" s="31">
        <v>655</v>
      </c>
      <c r="D7" s="51">
        <f t="shared" si="0"/>
        <v>2240</v>
      </c>
      <c r="E7" s="52">
        <v>1493</v>
      </c>
      <c r="F7" s="52">
        <v>572</v>
      </c>
      <c r="G7" s="52">
        <v>34</v>
      </c>
      <c r="H7" s="52">
        <v>249</v>
      </c>
      <c r="I7" s="50">
        <v>687</v>
      </c>
      <c r="J7" s="31">
        <v>526</v>
      </c>
      <c r="K7" s="51">
        <f t="shared" si="1"/>
        <v>2398</v>
      </c>
      <c r="L7" s="52">
        <v>2214</v>
      </c>
      <c r="M7" s="52">
        <v>503</v>
      </c>
      <c r="N7" s="52">
        <v>27</v>
      </c>
      <c r="O7" s="54">
        <v>206</v>
      </c>
      <c r="AI7" s="73">
        <v>18</v>
      </c>
      <c r="AJ7" s="44">
        <v>4588</v>
      </c>
      <c r="AK7" s="44">
        <v>5348</v>
      </c>
      <c r="AL7" s="31"/>
    </row>
    <row r="8" spans="1:38" x14ac:dyDescent="0.25">
      <c r="A8" s="49">
        <v>19</v>
      </c>
      <c r="B8" s="50">
        <v>726</v>
      </c>
      <c r="C8" s="31">
        <v>952</v>
      </c>
      <c r="D8" s="51">
        <f t="shared" si="0"/>
        <v>2241</v>
      </c>
      <c r="E8" s="52">
        <v>728</v>
      </c>
      <c r="F8" s="52">
        <v>950</v>
      </c>
      <c r="G8" s="52">
        <v>110</v>
      </c>
      <c r="H8" s="52">
        <v>298</v>
      </c>
      <c r="I8" s="50">
        <v>705</v>
      </c>
      <c r="J8" s="31">
        <v>929</v>
      </c>
      <c r="K8" s="51">
        <f t="shared" si="1"/>
        <v>2468</v>
      </c>
      <c r="L8" s="52">
        <v>1198</v>
      </c>
      <c r="M8" s="52">
        <v>899</v>
      </c>
      <c r="N8" s="52">
        <v>133</v>
      </c>
      <c r="O8" s="54">
        <v>227</v>
      </c>
      <c r="AI8" s="73">
        <v>19</v>
      </c>
      <c r="AJ8" s="44">
        <v>4327</v>
      </c>
      <c r="AK8" s="44">
        <v>4925</v>
      </c>
      <c r="AL8" s="31"/>
    </row>
    <row r="9" spans="1:38" x14ac:dyDescent="0.25">
      <c r="A9" s="49">
        <v>20</v>
      </c>
      <c r="B9" s="50">
        <v>657</v>
      </c>
      <c r="C9" s="31">
        <v>1144</v>
      </c>
      <c r="D9" s="51">
        <f t="shared" si="0"/>
        <v>2063</v>
      </c>
      <c r="E9" s="52">
        <v>389</v>
      </c>
      <c r="F9" s="52">
        <v>1260</v>
      </c>
      <c r="G9" s="52">
        <v>148</v>
      </c>
      <c r="H9" s="52">
        <v>317</v>
      </c>
      <c r="I9" s="50">
        <v>663</v>
      </c>
      <c r="J9" s="31">
        <v>1152</v>
      </c>
      <c r="K9" s="51">
        <f t="shared" si="1"/>
        <v>2471</v>
      </c>
      <c r="L9" s="52">
        <v>635</v>
      </c>
      <c r="M9" s="52">
        <v>1183</v>
      </c>
      <c r="N9" s="52">
        <v>188</v>
      </c>
      <c r="O9" s="54">
        <v>250</v>
      </c>
      <c r="AI9" s="73">
        <v>20</v>
      </c>
      <c r="AJ9" s="44">
        <v>4177</v>
      </c>
      <c r="AK9" s="44">
        <v>4727</v>
      </c>
      <c r="AL9" s="31"/>
    </row>
    <row r="10" spans="1:38" x14ac:dyDescent="0.25">
      <c r="A10" s="49">
        <v>21</v>
      </c>
      <c r="B10" s="50">
        <v>611</v>
      </c>
      <c r="C10" s="31">
        <v>1247</v>
      </c>
      <c r="D10" s="51">
        <f t="shared" si="0"/>
        <v>2023</v>
      </c>
      <c r="E10" s="52">
        <v>252</v>
      </c>
      <c r="F10" s="52">
        <v>1316</v>
      </c>
      <c r="G10" s="52">
        <v>180</v>
      </c>
      <c r="H10" s="52">
        <v>370</v>
      </c>
      <c r="I10" s="50">
        <v>600</v>
      </c>
      <c r="J10" s="31">
        <v>1224</v>
      </c>
      <c r="K10" s="51">
        <f t="shared" si="1"/>
        <v>2198</v>
      </c>
      <c r="L10" s="52">
        <v>377</v>
      </c>
      <c r="M10" s="52">
        <v>1309</v>
      </c>
      <c r="N10" s="52">
        <v>191</v>
      </c>
      <c r="O10" s="54">
        <v>298</v>
      </c>
      <c r="AI10" s="73">
        <v>21</v>
      </c>
      <c r="AJ10" s="44">
        <v>4141</v>
      </c>
      <c r="AK10" s="44">
        <v>4373</v>
      </c>
      <c r="AL10" s="31"/>
    </row>
    <row r="11" spans="1:38" x14ac:dyDescent="0.25">
      <c r="A11" s="49">
        <v>22</v>
      </c>
      <c r="B11" s="50">
        <v>623</v>
      </c>
      <c r="C11" s="31">
        <v>1332</v>
      </c>
      <c r="D11" s="51">
        <f t="shared" si="0"/>
        <v>1885</v>
      </c>
      <c r="E11" s="52">
        <v>198</v>
      </c>
      <c r="F11" s="52">
        <v>1375</v>
      </c>
      <c r="G11" s="52">
        <v>196</v>
      </c>
      <c r="H11" s="52">
        <v>388</v>
      </c>
      <c r="I11" s="50">
        <v>564</v>
      </c>
      <c r="J11" s="31">
        <v>1282</v>
      </c>
      <c r="K11" s="51">
        <f t="shared" si="1"/>
        <v>2080</v>
      </c>
      <c r="L11" s="52">
        <v>282</v>
      </c>
      <c r="M11" s="52">
        <v>1345</v>
      </c>
      <c r="N11" s="52">
        <v>195</v>
      </c>
      <c r="O11" s="54">
        <v>271</v>
      </c>
      <c r="AI11" s="73">
        <v>22</v>
      </c>
      <c r="AJ11" s="44">
        <v>4042</v>
      </c>
      <c r="AK11" s="44">
        <v>4173</v>
      </c>
      <c r="AL11" s="31"/>
    </row>
    <row r="12" spans="1:38" x14ac:dyDescent="0.25">
      <c r="A12" s="49">
        <v>23</v>
      </c>
      <c r="B12" s="50">
        <v>613</v>
      </c>
      <c r="C12" s="31">
        <v>1281</v>
      </c>
      <c r="D12" s="51">
        <f t="shared" si="0"/>
        <v>1701</v>
      </c>
      <c r="E12" s="52">
        <v>153</v>
      </c>
      <c r="F12" s="52">
        <v>1287</v>
      </c>
      <c r="G12" s="52">
        <v>200</v>
      </c>
      <c r="H12" s="52">
        <v>443</v>
      </c>
      <c r="I12" s="50">
        <v>579</v>
      </c>
      <c r="J12" s="31">
        <v>1232</v>
      </c>
      <c r="K12" s="51">
        <f t="shared" si="1"/>
        <v>1955</v>
      </c>
      <c r="L12" s="52">
        <v>196</v>
      </c>
      <c r="M12" s="52">
        <v>1437</v>
      </c>
      <c r="N12" s="52">
        <v>212</v>
      </c>
      <c r="O12" s="54">
        <v>304</v>
      </c>
      <c r="AI12" s="73">
        <v>23</v>
      </c>
      <c r="AJ12" s="44">
        <v>3784</v>
      </c>
      <c r="AK12" s="44">
        <v>4104</v>
      </c>
      <c r="AL12" s="31"/>
    </row>
    <row r="13" spans="1:38" x14ac:dyDescent="0.25">
      <c r="A13" s="49">
        <v>24</v>
      </c>
      <c r="B13" s="50">
        <v>658</v>
      </c>
      <c r="C13" s="31">
        <v>1291</v>
      </c>
      <c r="D13" s="51">
        <f t="shared" si="0"/>
        <v>1498</v>
      </c>
      <c r="E13" s="52">
        <v>103</v>
      </c>
      <c r="F13" s="52">
        <v>1093</v>
      </c>
      <c r="G13" s="52">
        <v>186</v>
      </c>
      <c r="H13" s="52">
        <v>436</v>
      </c>
      <c r="I13" s="50">
        <v>664</v>
      </c>
      <c r="J13" s="31">
        <v>1335</v>
      </c>
      <c r="K13" s="51">
        <f t="shared" si="1"/>
        <v>1930</v>
      </c>
      <c r="L13" s="52">
        <v>129</v>
      </c>
      <c r="M13" s="52">
        <v>1326</v>
      </c>
      <c r="N13" s="52">
        <v>242</v>
      </c>
      <c r="O13" s="54">
        <v>362</v>
      </c>
      <c r="AI13" s="73">
        <v>24</v>
      </c>
      <c r="AJ13" s="44">
        <v>3316</v>
      </c>
      <c r="AK13" s="44">
        <v>3989</v>
      </c>
      <c r="AL13" s="31"/>
    </row>
    <row r="14" spans="1:38" x14ac:dyDescent="0.25">
      <c r="A14" s="49">
        <v>25</v>
      </c>
      <c r="B14" s="50">
        <v>651</v>
      </c>
      <c r="C14" s="31">
        <v>1357</v>
      </c>
      <c r="D14" s="51">
        <f t="shared" si="0"/>
        <v>1486</v>
      </c>
      <c r="E14" s="52">
        <v>82</v>
      </c>
      <c r="F14" s="52">
        <v>1042</v>
      </c>
      <c r="G14" s="52">
        <v>196</v>
      </c>
      <c r="H14" s="52">
        <v>487</v>
      </c>
      <c r="I14" s="50">
        <v>741</v>
      </c>
      <c r="J14" s="31">
        <v>1372</v>
      </c>
      <c r="K14" s="51">
        <f t="shared" si="1"/>
        <v>1831</v>
      </c>
      <c r="L14" s="52">
        <v>101</v>
      </c>
      <c r="M14" s="52">
        <v>1304</v>
      </c>
      <c r="N14" s="52">
        <v>237</v>
      </c>
      <c r="O14" s="54">
        <v>371</v>
      </c>
      <c r="AI14" s="73">
        <v>25</v>
      </c>
      <c r="AJ14" s="44">
        <v>3293</v>
      </c>
      <c r="AK14" s="44">
        <v>3844</v>
      </c>
      <c r="AL14" s="31"/>
    </row>
    <row r="15" spans="1:38" x14ac:dyDescent="0.25">
      <c r="A15" s="49">
        <v>26</v>
      </c>
      <c r="B15" s="50">
        <v>746</v>
      </c>
      <c r="C15" s="31">
        <v>1505</v>
      </c>
      <c r="D15" s="51">
        <f t="shared" si="0"/>
        <v>1474</v>
      </c>
      <c r="E15" s="52">
        <v>37</v>
      </c>
      <c r="F15" s="52">
        <v>1040</v>
      </c>
      <c r="G15" s="52">
        <v>180</v>
      </c>
      <c r="H15" s="52">
        <v>521</v>
      </c>
      <c r="I15" s="50">
        <v>735</v>
      </c>
      <c r="J15" s="31">
        <v>1469</v>
      </c>
      <c r="K15" s="51">
        <f t="shared" si="1"/>
        <v>1864</v>
      </c>
      <c r="L15" s="52">
        <v>55</v>
      </c>
      <c r="M15" s="52">
        <v>1213</v>
      </c>
      <c r="N15" s="52">
        <v>240</v>
      </c>
      <c r="O15" s="54">
        <v>400</v>
      </c>
      <c r="AI15" s="73">
        <v>26</v>
      </c>
      <c r="AJ15" s="44">
        <v>3252</v>
      </c>
      <c r="AK15" s="44">
        <v>3772</v>
      </c>
      <c r="AL15" s="31"/>
    </row>
    <row r="16" spans="1:38" x14ac:dyDescent="0.25">
      <c r="A16" s="49">
        <v>27</v>
      </c>
      <c r="B16" s="50">
        <v>735</v>
      </c>
      <c r="C16" s="31">
        <v>1395</v>
      </c>
      <c r="D16" s="51">
        <f t="shared" si="0"/>
        <v>1485</v>
      </c>
      <c r="E16" s="52">
        <v>35</v>
      </c>
      <c r="F16" s="52">
        <v>920</v>
      </c>
      <c r="G16" s="52">
        <v>198</v>
      </c>
      <c r="H16" s="52">
        <v>560</v>
      </c>
      <c r="I16" s="50">
        <v>743</v>
      </c>
      <c r="J16" s="31">
        <v>1495</v>
      </c>
      <c r="K16" s="51">
        <f t="shared" si="1"/>
        <v>1888</v>
      </c>
      <c r="L16" s="52">
        <v>47</v>
      </c>
      <c r="M16" s="52">
        <v>1152</v>
      </c>
      <c r="N16" s="52">
        <v>253</v>
      </c>
      <c r="O16" s="54">
        <v>405</v>
      </c>
      <c r="AI16" s="73">
        <v>27</v>
      </c>
      <c r="AJ16" s="44">
        <v>3198</v>
      </c>
      <c r="AK16" s="44">
        <v>3745</v>
      </c>
      <c r="AL16" s="31"/>
    </row>
    <row r="17" spans="1:38" x14ac:dyDescent="0.25">
      <c r="A17" s="49">
        <v>28</v>
      </c>
      <c r="B17" s="50">
        <v>749</v>
      </c>
      <c r="C17" s="31">
        <v>1404</v>
      </c>
      <c r="D17" s="51">
        <f t="shared" si="0"/>
        <v>1491</v>
      </c>
      <c r="E17" s="52">
        <v>43</v>
      </c>
      <c r="F17" s="52">
        <v>939</v>
      </c>
      <c r="G17" s="52">
        <v>187</v>
      </c>
      <c r="H17" s="52">
        <v>589</v>
      </c>
      <c r="I17" s="50">
        <v>744</v>
      </c>
      <c r="J17" s="31">
        <v>1426</v>
      </c>
      <c r="K17" s="51">
        <f t="shared" si="1"/>
        <v>1721</v>
      </c>
      <c r="L17" s="52">
        <v>22</v>
      </c>
      <c r="M17" s="52">
        <v>1022</v>
      </c>
      <c r="N17" s="52">
        <v>255</v>
      </c>
      <c r="O17" s="54">
        <v>459</v>
      </c>
      <c r="AI17" s="73">
        <v>28</v>
      </c>
      <c r="AJ17" s="44">
        <v>3249</v>
      </c>
      <c r="AK17" s="44">
        <v>3479</v>
      </c>
      <c r="AL17" s="31"/>
    </row>
    <row r="18" spans="1:38" x14ac:dyDescent="0.25">
      <c r="A18" s="49">
        <v>29</v>
      </c>
      <c r="B18" s="50">
        <v>747</v>
      </c>
      <c r="C18" s="31">
        <v>1395</v>
      </c>
      <c r="D18" s="51">
        <f t="shared" si="0"/>
        <v>1444</v>
      </c>
      <c r="E18" s="52">
        <v>33</v>
      </c>
      <c r="F18" s="52">
        <v>821</v>
      </c>
      <c r="G18" s="52">
        <v>197</v>
      </c>
      <c r="H18" s="52">
        <v>601</v>
      </c>
      <c r="I18" s="50">
        <v>700</v>
      </c>
      <c r="J18" s="31">
        <v>1392</v>
      </c>
      <c r="K18" s="51">
        <f t="shared" si="1"/>
        <v>1567</v>
      </c>
      <c r="L18" s="52">
        <v>23</v>
      </c>
      <c r="M18" s="52">
        <v>898</v>
      </c>
      <c r="N18" s="52">
        <v>227</v>
      </c>
      <c r="O18" s="54">
        <v>444</v>
      </c>
      <c r="AI18" s="73">
        <v>29</v>
      </c>
      <c r="AJ18" s="44">
        <v>3096</v>
      </c>
      <c r="AK18" s="44">
        <v>3159</v>
      </c>
      <c r="AL18" s="31"/>
    </row>
    <row r="19" spans="1:38" x14ac:dyDescent="0.25">
      <c r="A19" s="49">
        <v>30</v>
      </c>
      <c r="B19" s="50">
        <v>745</v>
      </c>
      <c r="C19" s="31">
        <v>1383</v>
      </c>
      <c r="D19" s="51">
        <f t="shared" si="0"/>
        <v>1353</v>
      </c>
      <c r="E19" s="52">
        <v>25</v>
      </c>
      <c r="F19" s="52">
        <v>765</v>
      </c>
      <c r="G19" s="52">
        <v>229</v>
      </c>
      <c r="H19" s="52">
        <v>612</v>
      </c>
      <c r="I19" s="50">
        <v>756</v>
      </c>
      <c r="J19" s="31">
        <v>1412</v>
      </c>
      <c r="K19" s="51">
        <f t="shared" si="1"/>
        <v>1546</v>
      </c>
      <c r="L19" s="52">
        <v>14</v>
      </c>
      <c r="M19" s="52">
        <v>822</v>
      </c>
      <c r="N19" s="52">
        <v>228</v>
      </c>
      <c r="O19" s="54">
        <v>484</v>
      </c>
      <c r="AI19" s="73">
        <v>30</v>
      </c>
      <c r="AJ19" s="44">
        <v>2984</v>
      </c>
      <c r="AK19" s="44">
        <v>3094</v>
      </c>
      <c r="AL19" s="31"/>
    </row>
    <row r="20" spans="1:38" x14ac:dyDescent="0.25">
      <c r="A20" s="49">
        <v>31</v>
      </c>
      <c r="B20" s="50">
        <v>789</v>
      </c>
      <c r="C20" s="31">
        <v>1412</v>
      </c>
      <c r="D20" s="51">
        <f t="shared" si="0"/>
        <v>1388</v>
      </c>
      <c r="E20" s="52">
        <v>20</v>
      </c>
      <c r="F20" s="52">
        <v>678</v>
      </c>
      <c r="G20" s="52">
        <v>201</v>
      </c>
      <c r="H20" s="52">
        <v>610</v>
      </c>
      <c r="I20" s="50">
        <v>782</v>
      </c>
      <c r="J20" s="31">
        <v>1503</v>
      </c>
      <c r="K20" s="51">
        <f t="shared" si="1"/>
        <v>1627</v>
      </c>
      <c r="L20" s="52">
        <v>17</v>
      </c>
      <c r="M20" s="52">
        <v>809</v>
      </c>
      <c r="N20" s="52">
        <v>220</v>
      </c>
      <c r="O20" s="54">
        <v>526</v>
      </c>
      <c r="AI20" s="73">
        <v>31</v>
      </c>
      <c r="AJ20" s="44">
        <v>2897</v>
      </c>
      <c r="AK20" s="44">
        <v>3199</v>
      </c>
      <c r="AL20" s="31"/>
    </row>
    <row r="21" spans="1:38" x14ac:dyDescent="0.25">
      <c r="A21" s="49">
        <v>32</v>
      </c>
      <c r="B21" s="50">
        <v>854</v>
      </c>
      <c r="C21" s="31">
        <v>1352</v>
      </c>
      <c r="D21" s="51">
        <f t="shared" si="0"/>
        <v>1361</v>
      </c>
      <c r="E21" s="52">
        <v>23</v>
      </c>
      <c r="F21" s="52">
        <v>652</v>
      </c>
      <c r="G21" s="52">
        <v>194</v>
      </c>
      <c r="H21" s="52">
        <v>613</v>
      </c>
      <c r="I21" s="50">
        <v>811</v>
      </c>
      <c r="J21" s="31">
        <v>1469</v>
      </c>
      <c r="K21" s="51">
        <f t="shared" si="1"/>
        <v>1530</v>
      </c>
      <c r="L21" s="52">
        <v>8</v>
      </c>
      <c r="M21" s="52">
        <v>696</v>
      </c>
      <c r="N21" s="52">
        <v>237</v>
      </c>
      <c r="O21" s="54">
        <v>549</v>
      </c>
      <c r="AI21" s="73">
        <v>32</v>
      </c>
      <c r="AJ21" s="44">
        <v>2843</v>
      </c>
      <c r="AK21" s="44">
        <v>3020</v>
      </c>
      <c r="AL21" s="31"/>
    </row>
    <row r="22" spans="1:38" x14ac:dyDescent="0.25">
      <c r="A22" s="49">
        <v>33</v>
      </c>
      <c r="B22" s="50">
        <v>831</v>
      </c>
      <c r="C22" s="31">
        <v>1348</v>
      </c>
      <c r="D22" s="51">
        <f t="shared" si="0"/>
        <v>1319</v>
      </c>
      <c r="E22" s="52">
        <v>15</v>
      </c>
      <c r="F22" s="52">
        <v>556</v>
      </c>
      <c r="G22" s="52">
        <v>167</v>
      </c>
      <c r="H22" s="52">
        <v>681</v>
      </c>
      <c r="I22" s="50">
        <v>776</v>
      </c>
      <c r="J22" s="31">
        <v>1542</v>
      </c>
      <c r="K22" s="51">
        <f t="shared" si="1"/>
        <v>1596</v>
      </c>
      <c r="L22" s="52">
        <v>15</v>
      </c>
      <c r="M22" s="52">
        <v>663</v>
      </c>
      <c r="N22" s="52">
        <v>224</v>
      </c>
      <c r="O22" s="54">
        <v>554</v>
      </c>
      <c r="AI22" s="73">
        <v>33</v>
      </c>
      <c r="AJ22" s="44">
        <v>2738</v>
      </c>
      <c r="AK22" s="44">
        <v>3052</v>
      </c>
      <c r="AL22" s="31"/>
    </row>
    <row r="23" spans="1:38" x14ac:dyDescent="0.25">
      <c r="A23" s="49">
        <v>34</v>
      </c>
      <c r="B23" s="50">
        <v>850</v>
      </c>
      <c r="C23" s="31">
        <v>1362</v>
      </c>
      <c r="D23" s="51">
        <f t="shared" si="0"/>
        <v>1380</v>
      </c>
      <c r="E23" s="52">
        <v>21</v>
      </c>
      <c r="F23" s="52">
        <v>483</v>
      </c>
      <c r="G23" s="52">
        <v>166</v>
      </c>
      <c r="H23" s="52">
        <v>676</v>
      </c>
      <c r="I23" s="50">
        <v>772</v>
      </c>
      <c r="J23" s="31">
        <v>1495</v>
      </c>
      <c r="K23" s="51">
        <f t="shared" si="1"/>
        <v>1534</v>
      </c>
      <c r="L23" s="52">
        <v>21</v>
      </c>
      <c r="M23" s="52">
        <v>575</v>
      </c>
      <c r="N23" s="52">
        <v>225</v>
      </c>
      <c r="O23" s="54">
        <v>569</v>
      </c>
      <c r="AI23" s="73">
        <v>34</v>
      </c>
      <c r="AJ23" s="44">
        <v>2726</v>
      </c>
      <c r="AK23" s="44">
        <v>2924</v>
      </c>
      <c r="AL23" s="31"/>
    </row>
    <row r="24" spans="1:38" x14ac:dyDescent="0.25">
      <c r="A24" s="49">
        <v>35</v>
      </c>
      <c r="B24" s="50">
        <v>869</v>
      </c>
      <c r="C24" s="31">
        <v>1435</v>
      </c>
      <c r="D24" s="51">
        <f t="shared" si="0"/>
        <v>1294</v>
      </c>
      <c r="E24" s="52">
        <v>17</v>
      </c>
      <c r="F24" s="52">
        <v>454</v>
      </c>
      <c r="G24" s="52">
        <v>186</v>
      </c>
      <c r="H24" s="52">
        <v>650</v>
      </c>
      <c r="I24" s="50">
        <v>775</v>
      </c>
      <c r="J24" s="31">
        <v>1459</v>
      </c>
      <c r="K24" s="51">
        <f t="shared" si="1"/>
        <v>1464</v>
      </c>
      <c r="L24" s="52">
        <v>6</v>
      </c>
      <c r="M24" s="52">
        <v>513</v>
      </c>
      <c r="N24" s="52">
        <v>266</v>
      </c>
      <c r="O24" s="54">
        <v>588</v>
      </c>
      <c r="AI24" s="73">
        <v>35</v>
      </c>
      <c r="AJ24" s="44">
        <v>2601</v>
      </c>
      <c r="AK24" s="44">
        <v>2837</v>
      </c>
      <c r="AL24" s="31"/>
    </row>
    <row r="25" spans="1:38" x14ac:dyDescent="0.25">
      <c r="A25" s="49">
        <v>36</v>
      </c>
      <c r="B25" s="50">
        <v>845</v>
      </c>
      <c r="C25" s="31">
        <v>1341</v>
      </c>
      <c r="D25" s="51">
        <f t="shared" si="0"/>
        <v>1207</v>
      </c>
      <c r="E25" s="52">
        <v>9</v>
      </c>
      <c r="F25" s="52">
        <v>375</v>
      </c>
      <c r="G25" s="52">
        <v>180</v>
      </c>
      <c r="H25" s="52">
        <v>622</v>
      </c>
      <c r="I25" s="50">
        <v>778</v>
      </c>
      <c r="J25" s="31">
        <v>1552</v>
      </c>
      <c r="K25" s="51">
        <f t="shared" si="1"/>
        <v>1425</v>
      </c>
      <c r="L25" s="52">
        <v>12</v>
      </c>
      <c r="M25" s="52">
        <v>451</v>
      </c>
      <c r="N25" s="52">
        <v>231</v>
      </c>
      <c r="O25" s="54">
        <v>603</v>
      </c>
      <c r="AI25" s="73">
        <v>36</v>
      </c>
      <c r="AJ25" s="44">
        <v>2393</v>
      </c>
      <c r="AK25" s="44">
        <v>2722</v>
      </c>
      <c r="AL25" s="31"/>
    </row>
    <row r="26" spans="1:38" x14ac:dyDescent="0.25">
      <c r="A26" s="49">
        <v>37</v>
      </c>
      <c r="B26" s="50">
        <v>818</v>
      </c>
      <c r="C26" s="31">
        <v>1289</v>
      </c>
      <c r="D26" s="51">
        <f t="shared" si="0"/>
        <v>1225</v>
      </c>
      <c r="E26" s="52">
        <v>12</v>
      </c>
      <c r="F26" s="52">
        <v>316</v>
      </c>
      <c r="G26" s="52">
        <v>172</v>
      </c>
      <c r="H26" s="52">
        <v>606</v>
      </c>
      <c r="I26" s="50">
        <v>811</v>
      </c>
      <c r="J26" s="31">
        <v>1478</v>
      </c>
      <c r="K26" s="51">
        <f t="shared" si="1"/>
        <v>1490</v>
      </c>
      <c r="L26" s="52">
        <v>9</v>
      </c>
      <c r="M26" s="52">
        <v>376</v>
      </c>
      <c r="N26" s="52">
        <v>242</v>
      </c>
      <c r="O26" s="54">
        <v>603</v>
      </c>
      <c r="AI26" s="73">
        <v>37</v>
      </c>
      <c r="AJ26" s="44">
        <v>2331</v>
      </c>
      <c r="AK26" s="44">
        <v>2720</v>
      </c>
      <c r="AL26" s="31"/>
    </row>
    <row r="27" spans="1:38" x14ac:dyDescent="0.25">
      <c r="A27" s="49">
        <v>38</v>
      </c>
      <c r="B27" s="50">
        <v>801</v>
      </c>
      <c r="C27" s="31">
        <v>1225</v>
      </c>
      <c r="D27" s="51">
        <f t="shared" si="0"/>
        <v>1187</v>
      </c>
      <c r="E27" s="52">
        <v>13</v>
      </c>
      <c r="F27" s="52">
        <v>264</v>
      </c>
      <c r="G27" s="52">
        <v>188</v>
      </c>
      <c r="H27" s="52">
        <v>547</v>
      </c>
      <c r="I27" s="50">
        <v>768</v>
      </c>
      <c r="J27" s="31">
        <v>1457</v>
      </c>
      <c r="K27" s="51">
        <f t="shared" si="1"/>
        <v>1429</v>
      </c>
      <c r="L27" s="52">
        <v>9</v>
      </c>
      <c r="M27" s="52">
        <v>347</v>
      </c>
      <c r="N27" s="52">
        <v>213</v>
      </c>
      <c r="O27" s="54">
        <v>655</v>
      </c>
      <c r="AI27" s="73">
        <v>38</v>
      </c>
      <c r="AJ27" s="44">
        <v>2199</v>
      </c>
      <c r="AK27" s="44">
        <v>2653</v>
      </c>
      <c r="AL27" s="31"/>
    </row>
    <row r="28" spans="1:38" x14ac:dyDescent="0.25">
      <c r="A28" s="49">
        <v>39</v>
      </c>
      <c r="B28" s="50">
        <v>781</v>
      </c>
      <c r="C28" s="31">
        <v>1286</v>
      </c>
      <c r="D28" s="51">
        <f t="shared" si="0"/>
        <v>1181</v>
      </c>
      <c r="E28" s="52">
        <v>10</v>
      </c>
      <c r="F28" s="52">
        <v>261</v>
      </c>
      <c r="G28" s="52">
        <v>194</v>
      </c>
      <c r="H28" s="52">
        <v>564</v>
      </c>
      <c r="I28" s="50">
        <v>744</v>
      </c>
      <c r="J28" s="31">
        <v>1449</v>
      </c>
      <c r="K28" s="51">
        <f t="shared" si="1"/>
        <v>1510</v>
      </c>
      <c r="L28" s="52">
        <v>5</v>
      </c>
      <c r="M28" s="52">
        <v>286</v>
      </c>
      <c r="N28" s="52">
        <v>212</v>
      </c>
      <c r="O28" s="54">
        <v>674</v>
      </c>
      <c r="AI28" s="73">
        <v>39</v>
      </c>
      <c r="AJ28" s="44">
        <v>2210</v>
      </c>
      <c r="AK28" s="44">
        <v>2687</v>
      </c>
      <c r="AL28" s="31"/>
    </row>
    <row r="29" spans="1:38" x14ac:dyDescent="0.25">
      <c r="A29" s="49">
        <v>40</v>
      </c>
      <c r="B29" s="50">
        <v>758</v>
      </c>
      <c r="C29" s="31">
        <v>1271</v>
      </c>
      <c r="D29" s="51">
        <f t="shared" si="0"/>
        <v>1149</v>
      </c>
      <c r="E29" s="52">
        <v>5</v>
      </c>
      <c r="F29" s="52">
        <v>204</v>
      </c>
      <c r="G29" s="52">
        <v>227</v>
      </c>
      <c r="H29" s="52">
        <v>472</v>
      </c>
      <c r="I29" s="50">
        <v>805</v>
      </c>
      <c r="J29" s="31">
        <v>1530</v>
      </c>
      <c r="K29" s="51">
        <f t="shared" si="1"/>
        <v>1388</v>
      </c>
      <c r="L29" s="52">
        <v>11</v>
      </c>
      <c r="M29" s="52">
        <v>270</v>
      </c>
      <c r="N29" s="52">
        <v>222</v>
      </c>
      <c r="O29" s="54">
        <v>618</v>
      </c>
      <c r="AI29" s="73">
        <v>40</v>
      </c>
      <c r="AJ29" s="44">
        <v>2057</v>
      </c>
      <c r="AK29" s="44">
        <v>2509</v>
      </c>
      <c r="AL29" s="31"/>
    </row>
    <row r="30" spans="1:38" x14ac:dyDescent="0.25">
      <c r="A30" s="49">
        <v>41</v>
      </c>
      <c r="B30" s="50">
        <v>704</v>
      </c>
      <c r="C30" s="31">
        <v>1292</v>
      </c>
      <c r="D30" s="51">
        <f t="shared" si="0"/>
        <v>1103</v>
      </c>
      <c r="E30" s="52">
        <v>8</v>
      </c>
      <c r="F30" s="52">
        <v>137</v>
      </c>
      <c r="G30" s="52">
        <v>189</v>
      </c>
      <c r="H30" s="52">
        <v>522</v>
      </c>
      <c r="I30" s="50">
        <v>783</v>
      </c>
      <c r="J30" s="31">
        <v>1394</v>
      </c>
      <c r="K30" s="51">
        <f t="shared" si="1"/>
        <v>1324</v>
      </c>
      <c r="L30" s="52">
        <v>11</v>
      </c>
      <c r="M30" s="52">
        <v>166</v>
      </c>
      <c r="N30" s="52">
        <v>225</v>
      </c>
      <c r="O30" s="54">
        <v>610</v>
      </c>
      <c r="AI30" s="73">
        <v>41</v>
      </c>
      <c r="AJ30" s="44">
        <v>1959</v>
      </c>
      <c r="AK30" s="44">
        <v>2336</v>
      </c>
      <c r="AL30" s="31"/>
    </row>
    <row r="31" spans="1:38" x14ac:dyDescent="0.25">
      <c r="A31" s="49">
        <v>42</v>
      </c>
      <c r="B31" s="50">
        <v>703</v>
      </c>
      <c r="C31" s="31">
        <v>1180</v>
      </c>
      <c r="D31" s="51">
        <f t="shared" si="0"/>
        <v>1069</v>
      </c>
      <c r="E31" s="52">
        <v>1</v>
      </c>
      <c r="F31" s="52">
        <v>131</v>
      </c>
      <c r="G31" s="52">
        <v>208</v>
      </c>
      <c r="H31" s="52">
        <v>466</v>
      </c>
      <c r="I31" s="50">
        <v>759</v>
      </c>
      <c r="J31" s="31">
        <v>1356</v>
      </c>
      <c r="K31" s="51">
        <f t="shared" si="1"/>
        <v>1288</v>
      </c>
      <c r="L31" s="52">
        <v>8</v>
      </c>
      <c r="M31" s="52">
        <v>155</v>
      </c>
      <c r="N31" s="52">
        <v>217</v>
      </c>
      <c r="O31" s="54">
        <v>584</v>
      </c>
      <c r="AI31" s="73">
        <v>42</v>
      </c>
      <c r="AJ31" s="44">
        <v>1875</v>
      </c>
      <c r="AK31" s="44">
        <v>2252</v>
      </c>
      <c r="AL31" s="31"/>
    </row>
    <row r="32" spans="1:38" x14ac:dyDescent="0.25">
      <c r="A32" s="49">
        <v>43</v>
      </c>
      <c r="B32" s="50">
        <v>763</v>
      </c>
      <c r="C32" s="31">
        <v>1238</v>
      </c>
      <c r="D32" s="51">
        <f t="shared" si="0"/>
        <v>1126</v>
      </c>
      <c r="E32" s="52">
        <v>7</v>
      </c>
      <c r="F32" s="52">
        <v>111</v>
      </c>
      <c r="G32" s="52">
        <v>224</v>
      </c>
      <c r="H32" s="52">
        <v>468</v>
      </c>
      <c r="I32" s="50">
        <v>749</v>
      </c>
      <c r="J32" s="31">
        <v>1262</v>
      </c>
      <c r="K32" s="51">
        <f t="shared" si="1"/>
        <v>1239</v>
      </c>
      <c r="L32" s="52">
        <v>8</v>
      </c>
      <c r="M32" s="52">
        <v>118</v>
      </c>
      <c r="N32" s="52">
        <v>244</v>
      </c>
      <c r="O32" s="54">
        <v>533</v>
      </c>
      <c r="AI32" s="73">
        <v>43</v>
      </c>
      <c r="AJ32" s="44">
        <v>1936</v>
      </c>
      <c r="AK32" s="44">
        <v>2142</v>
      </c>
      <c r="AL32" s="31"/>
    </row>
    <row r="33" spans="1:38" x14ac:dyDescent="0.25">
      <c r="A33" s="49">
        <v>44</v>
      </c>
      <c r="B33" s="50">
        <v>769</v>
      </c>
      <c r="C33" s="31">
        <v>1187</v>
      </c>
      <c r="D33" s="51">
        <f t="shared" si="0"/>
        <v>1052</v>
      </c>
      <c r="E33" s="52">
        <v>7</v>
      </c>
      <c r="F33" s="52">
        <v>78</v>
      </c>
      <c r="G33" s="52">
        <v>246</v>
      </c>
      <c r="H33" s="52">
        <v>451</v>
      </c>
      <c r="I33" s="50">
        <v>775</v>
      </c>
      <c r="J33" s="31">
        <v>1288</v>
      </c>
      <c r="K33" s="51">
        <f t="shared" si="1"/>
        <v>1241</v>
      </c>
      <c r="L33" s="52">
        <v>5</v>
      </c>
      <c r="M33" s="52">
        <v>98</v>
      </c>
      <c r="N33" s="52">
        <v>247</v>
      </c>
      <c r="O33" s="54">
        <v>543</v>
      </c>
      <c r="AI33" s="73">
        <v>44</v>
      </c>
      <c r="AJ33" s="44">
        <v>1834</v>
      </c>
      <c r="AK33" s="44">
        <v>2134</v>
      </c>
      <c r="AL33" s="31"/>
    </row>
    <row r="34" spans="1:38" x14ac:dyDescent="0.25">
      <c r="A34" s="49">
        <v>45</v>
      </c>
      <c r="B34" s="50">
        <v>812</v>
      </c>
      <c r="C34" s="31">
        <v>1203</v>
      </c>
      <c r="D34" s="51">
        <f t="shared" si="0"/>
        <v>1084</v>
      </c>
      <c r="E34" s="52">
        <v>4</v>
      </c>
      <c r="F34" s="52">
        <v>65</v>
      </c>
      <c r="G34" s="52">
        <v>253</v>
      </c>
      <c r="H34" s="52">
        <v>403</v>
      </c>
      <c r="I34" s="50">
        <v>706</v>
      </c>
      <c r="J34" s="31">
        <v>1275</v>
      </c>
      <c r="K34" s="51">
        <f t="shared" si="1"/>
        <v>1190</v>
      </c>
      <c r="L34" s="52">
        <v>4</v>
      </c>
      <c r="M34" s="52">
        <v>83</v>
      </c>
      <c r="N34" s="52">
        <v>288</v>
      </c>
      <c r="O34" s="54">
        <v>461</v>
      </c>
      <c r="AI34" s="73">
        <v>45</v>
      </c>
      <c r="AJ34" s="44">
        <v>1809</v>
      </c>
      <c r="AK34" s="44">
        <v>2026</v>
      </c>
      <c r="AL34" s="31"/>
    </row>
    <row r="35" spans="1:38" x14ac:dyDescent="0.25">
      <c r="A35" s="49">
        <v>46</v>
      </c>
      <c r="B35" s="50">
        <v>704</v>
      </c>
      <c r="C35" s="31">
        <v>1151</v>
      </c>
      <c r="D35" s="51">
        <f t="shared" si="0"/>
        <v>1043</v>
      </c>
      <c r="E35" s="52">
        <v>4</v>
      </c>
      <c r="F35" s="52">
        <v>45</v>
      </c>
      <c r="G35" s="52">
        <v>276</v>
      </c>
      <c r="H35" s="52">
        <v>390</v>
      </c>
      <c r="I35" s="50">
        <v>647</v>
      </c>
      <c r="J35" s="31">
        <v>1267</v>
      </c>
      <c r="K35" s="51">
        <f t="shared" si="1"/>
        <v>1128</v>
      </c>
      <c r="L35" s="52">
        <v>4</v>
      </c>
      <c r="M35" s="52">
        <v>45</v>
      </c>
      <c r="N35" s="52">
        <v>278</v>
      </c>
      <c r="O35" s="54">
        <v>507</v>
      </c>
      <c r="AI35" s="73">
        <v>46</v>
      </c>
      <c r="AJ35" s="44">
        <v>1758</v>
      </c>
      <c r="AK35" s="44">
        <v>1962</v>
      </c>
      <c r="AL35" s="31"/>
    </row>
    <row r="36" spans="1:38" x14ac:dyDescent="0.25">
      <c r="A36" s="49">
        <v>47</v>
      </c>
      <c r="B36" s="50">
        <v>698</v>
      </c>
      <c r="C36" s="31">
        <v>1106</v>
      </c>
      <c r="D36" s="51">
        <f t="shared" si="0"/>
        <v>996</v>
      </c>
      <c r="E36" s="52">
        <v>3</v>
      </c>
      <c r="F36" s="52">
        <v>31</v>
      </c>
      <c r="G36" s="52">
        <v>283</v>
      </c>
      <c r="H36" s="52">
        <v>324</v>
      </c>
      <c r="I36" s="50">
        <v>662</v>
      </c>
      <c r="J36" s="31">
        <v>1195</v>
      </c>
      <c r="K36" s="51">
        <f t="shared" ref="K36:K53" si="2">AK36-O36-M36-N36-L36</f>
        <v>1032</v>
      </c>
      <c r="L36" s="52">
        <v>2</v>
      </c>
      <c r="M36" s="52">
        <v>41</v>
      </c>
      <c r="N36" s="52">
        <v>294</v>
      </c>
      <c r="O36" s="54">
        <v>450</v>
      </c>
      <c r="AI36" s="73">
        <v>47</v>
      </c>
      <c r="AJ36" s="44">
        <v>1637</v>
      </c>
      <c r="AK36" s="44">
        <v>1819</v>
      </c>
      <c r="AL36" s="31"/>
    </row>
    <row r="37" spans="1:38" x14ac:dyDescent="0.25">
      <c r="A37" s="49">
        <v>48</v>
      </c>
      <c r="B37" s="50">
        <v>655</v>
      </c>
      <c r="C37" s="31">
        <v>957</v>
      </c>
      <c r="D37" s="51">
        <f t="shared" si="0"/>
        <v>922</v>
      </c>
      <c r="E37" s="52">
        <v>3</v>
      </c>
      <c r="F37" s="52">
        <v>27</v>
      </c>
      <c r="G37" s="52">
        <v>246</v>
      </c>
      <c r="H37" s="52">
        <v>287</v>
      </c>
      <c r="I37" s="50">
        <v>708</v>
      </c>
      <c r="J37" s="31">
        <v>1201</v>
      </c>
      <c r="K37" s="51">
        <f t="shared" si="2"/>
        <v>1114</v>
      </c>
      <c r="L37" s="52">
        <v>5</v>
      </c>
      <c r="M37" s="52">
        <v>33</v>
      </c>
      <c r="N37" s="52">
        <v>315</v>
      </c>
      <c r="O37" s="54">
        <v>446</v>
      </c>
      <c r="AI37" s="73">
        <v>48</v>
      </c>
      <c r="AJ37" s="44">
        <v>1485</v>
      </c>
      <c r="AK37" s="44">
        <v>1913</v>
      </c>
      <c r="AL37" s="31"/>
    </row>
    <row r="38" spans="1:38" x14ac:dyDescent="0.25">
      <c r="A38" s="49">
        <v>49</v>
      </c>
      <c r="B38" s="50">
        <v>628</v>
      </c>
      <c r="C38" s="31">
        <v>925</v>
      </c>
      <c r="D38" s="51">
        <f t="shared" si="0"/>
        <v>887</v>
      </c>
      <c r="E38" s="52">
        <v>5</v>
      </c>
      <c r="F38" s="52">
        <v>17</v>
      </c>
      <c r="G38" s="52">
        <v>244</v>
      </c>
      <c r="H38" s="52">
        <v>305</v>
      </c>
      <c r="I38" s="50">
        <v>692</v>
      </c>
      <c r="J38" s="31">
        <v>1105</v>
      </c>
      <c r="K38" s="51">
        <f t="shared" si="2"/>
        <v>1066</v>
      </c>
      <c r="L38" s="52">
        <v>2</v>
      </c>
      <c r="M38" s="52">
        <v>14</v>
      </c>
      <c r="N38" s="52">
        <v>349</v>
      </c>
      <c r="O38" s="54">
        <v>452</v>
      </c>
      <c r="AI38" s="73">
        <v>49</v>
      </c>
      <c r="AJ38" s="44">
        <v>1458</v>
      </c>
      <c r="AK38" s="44">
        <v>1883</v>
      </c>
      <c r="AL38" s="31"/>
    </row>
    <row r="39" spans="1:38" x14ac:dyDescent="0.25">
      <c r="A39" s="49">
        <v>50</v>
      </c>
      <c r="B39" s="50">
        <v>691</v>
      </c>
      <c r="C39" s="31">
        <v>873</v>
      </c>
      <c r="D39" s="51">
        <f t="shared" si="0"/>
        <v>892</v>
      </c>
      <c r="E39" s="52">
        <v>5</v>
      </c>
      <c r="F39" s="52">
        <v>10</v>
      </c>
      <c r="G39" s="52">
        <v>298</v>
      </c>
      <c r="H39" s="52">
        <v>288</v>
      </c>
      <c r="I39" s="50">
        <v>717</v>
      </c>
      <c r="J39" s="31">
        <v>1143</v>
      </c>
      <c r="K39" s="51">
        <f t="shared" si="2"/>
        <v>1066</v>
      </c>
      <c r="L39" s="52">
        <v>6</v>
      </c>
      <c r="M39" s="52">
        <v>11</v>
      </c>
      <c r="N39" s="52">
        <v>376</v>
      </c>
      <c r="O39" s="54">
        <v>406</v>
      </c>
      <c r="AI39" s="73">
        <v>50</v>
      </c>
      <c r="AJ39" s="44">
        <v>1493</v>
      </c>
      <c r="AK39" s="44">
        <v>1865</v>
      </c>
      <c r="AL39" s="31"/>
    </row>
    <row r="40" spans="1:38" x14ac:dyDescent="0.25">
      <c r="A40" s="49">
        <v>51</v>
      </c>
      <c r="B40" s="50">
        <v>584</v>
      </c>
      <c r="C40" s="31">
        <v>838</v>
      </c>
      <c r="D40" s="51">
        <f>AJ40-H40-F41-G40-E40</f>
        <v>851</v>
      </c>
      <c r="E40" s="52">
        <v>1</v>
      </c>
      <c r="F40" s="52">
        <v>8</v>
      </c>
      <c r="G40" s="52">
        <v>286</v>
      </c>
      <c r="H40" s="52">
        <v>238</v>
      </c>
      <c r="I40" s="50">
        <v>648</v>
      </c>
      <c r="J40" s="31">
        <v>1084</v>
      </c>
      <c r="K40" s="51">
        <f t="shared" si="2"/>
        <v>1014</v>
      </c>
      <c r="L40" s="52">
        <v>2</v>
      </c>
      <c r="M40" s="52">
        <v>14</v>
      </c>
      <c r="N40" s="52">
        <v>397</v>
      </c>
      <c r="O40" s="54">
        <v>351</v>
      </c>
      <c r="AI40" s="73">
        <v>51</v>
      </c>
      <c r="AJ40" s="44">
        <v>1385</v>
      </c>
      <c r="AK40" s="44">
        <v>1778</v>
      </c>
      <c r="AL40" s="31"/>
    </row>
    <row r="41" spans="1:38" x14ac:dyDescent="0.25">
      <c r="A41" s="49">
        <v>52</v>
      </c>
      <c r="B41" s="50">
        <v>579</v>
      </c>
      <c r="C41" s="31">
        <v>817</v>
      </c>
      <c r="D41" s="51">
        <f>AJ41-H41-F42-G41-E41</f>
        <v>823</v>
      </c>
      <c r="E41" s="52">
        <v>2</v>
      </c>
      <c r="F41" s="52">
        <v>9</v>
      </c>
      <c r="G41" s="52">
        <v>284</v>
      </c>
      <c r="H41" s="52">
        <v>238</v>
      </c>
      <c r="I41" s="50">
        <v>614</v>
      </c>
      <c r="J41" s="31">
        <v>1023</v>
      </c>
      <c r="K41" s="51">
        <f t="shared" si="2"/>
        <v>966</v>
      </c>
      <c r="L41" s="52">
        <v>2</v>
      </c>
      <c r="M41" s="52">
        <v>8</v>
      </c>
      <c r="N41" s="52">
        <v>411</v>
      </c>
      <c r="O41" s="54">
        <v>307</v>
      </c>
      <c r="AI41" s="73">
        <v>52</v>
      </c>
      <c r="AJ41" s="44">
        <v>1354</v>
      </c>
      <c r="AK41" s="44">
        <v>1694</v>
      </c>
      <c r="AL41" s="31"/>
    </row>
    <row r="42" spans="1:38" x14ac:dyDescent="0.25">
      <c r="A42" s="49">
        <v>53</v>
      </c>
      <c r="B42" s="50">
        <v>616</v>
      </c>
      <c r="C42" s="31">
        <v>742</v>
      </c>
      <c r="D42" s="51">
        <f>AJ42-H42-F43-G42-E42</f>
        <v>739</v>
      </c>
      <c r="E42" s="52">
        <v>1</v>
      </c>
      <c r="F42" s="52">
        <v>7</v>
      </c>
      <c r="G42" s="52">
        <v>390</v>
      </c>
      <c r="H42" s="52">
        <v>201</v>
      </c>
      <c r="I42" s="50">
        <v>570</v>
      </c>
      <c r="J42" s="31">
        <v>886</v>
      </c>
      <c r="K42" s="51">
        <f t="shared" si="2"/>
        <v>825</v>
      </c>
      <c r="L42" s="52">
        <v>1</v>
      </c>
      <c r="M42" s="52">
        <v>16</v>
      </c>
      <c r="N42" s="52">
        <v>401</v>
      </c>
      <c r="O42" s="54">
        <v>268</v>
      </c>
      <c r="AI42" s="73">
        <v>53</v>
      </c>
      <c r="AJ42" s="44">
        <v>1337</v>
      </c>
      <c r="AK42" s="44">
        <v>1511</v>
      </c>
      <c r="AL42" s="31"/>
    </row>
    <row r="43" spans="1:38" x14ac:dyDescent="0.25">
      <c r="A43" s="49">
        <v>54</v>
      </c>
      <c r="B43" s="50">
        <v>545</v>
      </c>
      <c r="C43" s="31">
        <v>780</v>
      </c>
      <c r="D43" s="51">
        <f t="shared" ref="D43:D52" si="3">AJ43-H43-F45-G43-E43</f>
        <v>743</v>
      </c>
      <c r="E43" s="52">
        <v>0</v>
      </c>
      <c r="F43" s="52">
        <v>6</v>
      </c>
      <c r="G43" s="52">
        <v>390</v>
      </c>
      <c r="H43" s="52">
        <v>196</v>
      </c>
      <c r="I43" s="50">
        <v>543</v>
      </c>
      <c r="J43" s="31">
        <v>826</v>
      </c>
      <c r="K43" s="51">
        <f t="shared" si="2"/>
        <v>803</v>
      </c>
      <c r="L43" s="52">
        <v>1</v>
      </c>
      <c r="M43" s="52">
        <v>12</v>
      </c>
      <c r="N43" s="52">
        <v>394</v>
      </c>
      <c r="O43" s="54">
        <v>289</v>
      </c>
      <c r="AI43" s="73">
        <v>54</v>
      </c>
      <c r="AJ43" s="44">
        <v>1332</v>
      </c>
      <c r="AK43" s="44">
        <v>1499</v>
      </c>
      <c r="AL43" s="31"/>
    </row>
    <row r="44" spans="1:38" x14ac:dyDescent="0.25">
      <c r="A44" s="49">
        <v>55</v>
      </c>
      <c r="B44" s="50">
        <v>570</v>
      </c>
      <c r="C44" s="31">
        <v>763</v>
      </c>
      <c r="D44" s="51">
        <f t="shared" si="3"/>
        <v>657</v>
      </c>
      <c r="E44" s="52">
        <v>0</v>
      </c>
      <c r="F44" s="52">
        <v>3</v>
      </c>
      <c r="G44" s="52">
        <v>400</v>
      </c>
      <c r="H44" s="52">
        <v>182</v>
      </c>
      <c r="I44" s="50">
        <v>550</v>
      </c>
      <c r="J44" s="31">
        <v>805</v>
      </c>
      <c r="K44" s="51">
        <f t="shared" si="2"/>
        <v>799</v>
      </c>
      <c r="L44" s="52">
        <v>1</v>
      </c>
      <c r="M44" s="52">
        <v>7</v>
      </c>
      <c r="N44" s="52">
        <v>460</v>
      </c>
      <c r="O44" s="54">
        <v>272</v>
      </c>
      <c r="AI44" s="73">
        <v>55</v>
      </c>
      <c r="AJ44" s="44">
        <v>1244</v>
      </c>
      <c r="AK44" s="44">
        <v>1539</v>
      </c>
      <c r="AL44" s="31"/>
    </row>
    <row r="45" spans="1:38" x14ac:dyDescent="0.25">
      <c r="A45" s="49">
        <v>56</v>
      </c>
      <c r="B45" s="50">
        <v>535</v>
      </c>
      <c r="C45" s="31">
        <v>694</v>
      </c>
      <c r="D45" s="51">
        <f t="shared" si="3"/>
        <v>680</v>
      </c>
      <c r="E45" s="52">
        <v>0</v>
      </c>
      <c r="F45" s="52">
        <v>3</v>
      </c>
      <c r="G45" s="52">
        <v>376</v>
      </c>
      <c r="H45" s="52">
        <v>175</v>
      </c>
      <c r="I45" s="50">
        <v>490</v>
      </c>
      <c r="J45" s="31">
        <v>783</v>
      </c>
      <c r="K45" s="51">
        <f t="shared" si="2"/>
        <v>698</v>
      </c>
      <c r="L45" s="52">
        <v>1</v>
      </c>
      <c r="M45" s="52">
        <v>8</v>
      </c>
      <c r="N45" s="52">
        <v>449</v>
      </c>
      <c r="O45" s="54">
        <v>212</v>
      </c>
      <c r="AI45" s="73">
        <v>56</v>
      </c>
      <c r="AJ45" s="44">
        <v>1235</v>
      </c>
      <c r="AK45" s="44">
        <v>1368</v>
      </c>
      <c r="AL45" s="31"/>
    </row>
    <row r="46" spans="1:38" x14ac:dyDescent="0.25">
      <c r="A46" s="49">
        <v>57</v>
      </c>
      <c r="B46" s="50">
        <v>511</v>
      </c>
      <c r="C46" s="31">
        <v>641</v>
      </c>
      <c r="D46" s="51">
        <f t="shared" si="3"/>
        <v>603</v>
      </c>
      <c r="E46" s="52">
        <v>1</v>
      </c>
      <c r="F46" s="52">
        <v>5</v>
      </c>
      <c r="G46" s="52">
        <v>383</v>
      </c>
      <c r="H46" s="52">
        <v>152</v>
      </c>
      <c r="I46" s="50">
        <v>492</v>
      </c>
      <c r="J46" s="31">
        <v>686</v>
      </c>
      <c r="K46" s="51">
        <f t="shared" si="2"/>
        <v>669</v>
      </c>
      <c r="L46" s="52">
        <v>1</v>
      </c>
      <c r="M46" s="52">
        <v>4</v>
      </c>
      <c r="N46" s="52">
        <v>492</v>
      </c>
      <c r="O46" s="54">
        <v>230</v>
      </c>
      <c r="AI46" s="73">
        <v>57</v>
      </c>
      <c r="AJ46" s="44">
        <v>1142</v>
      </c>
      <c r="AK46" s="44">
        <v>1396</v>
      </c>
      <c r="AL46" s="31"/>
    </row>
    <row r="47" spans="1:38" x14ac:dyDescent="0.25">
      <c r="A47" s="49">
        <v>58</v>
      </c>
      <c r="B47" s="50">
        <v>479</v>
      </c>
      <c r="C47" s="31">
        <v>619</v>
      </c>
      <c r="D47" s="51">
        <f t="shared" si="3"/>
        <v>606</v>
      </c>
      <c r="E47" s="52">
        <v>1</v>
      </c>
      <c r="F47" s="52">
        <v>4</v>
      </c>
      <c r="G47" s="52">
        <v>436</v>
      </c>
      <c r="H47" s="52">
        <v>137</v>
      </c>
      <c r="I47" s="50">
        <v>496</v>
      </c>
      <c r="J47" s="31">
        <v>652</v>
      </c>
      <c r="K47" s="51">
        <f t="shared" si="2"/>
        <v>581</v>
      </c>
      <c r="L47" s="52">
        <v>0</v>
      </c>
      <c r="M47" s="52">
        <v>4</v>
      </c>
      <c r="N47" s="52">
        <v>596</v>
      </c>
      <c r="O47" s="54">
        <v>193</v>
      </c>
      <c r="AI47" s="73">
        <v>58</v>
      </c>
      <c r="AJ47" s="44">
        <v>1181</v>
      </c>
      <c r="AK47" s="44">
        <v>1374</v>
      </c>
      <c r="AL47" s="31"/>
    </row>
    <row r="48" spans="1:38" x14ac:dyDescent="0.25">
      <c r="A48" s="49">
        <v>59</v>
      </c>
      <c r="B48" s="50">
        <v>490</v>
      </c>
      <c r="C48" s="31">
        <v>597</v>
      </c>
      <c r="D48" s="51">
        <f t="shared" si="3"/>
        <v>527</v>
      </c>
      <c r="E48" s="52">
        <v>0</v>
      </c>
      <c r="F48" s="52">
        <v>3</v>
      </c>
      <c r="G48" s="52">
        <v>453</v>
      </c>
      <c r="H48" s="52">
        <v>126</v>
      </c>
      <c r="I48" s="50">
        <v>477</v>
      </c>
      <c r="J48" s="31">
        <v>628</v>
      </c>
      <c r="K48" s="51">
        <f t="shared" si="2"/>
        <v>568</v>
      </c>
      <c r="L48" s="52">
        <v>0</v>
      </c>
      <c r="M48" s="52">
        <v>3</v>
      </c>
      <c r="N48" s="52">
        <v>593</v>
      </c>
      <c r="O48" s="54">
        <v>184</v>
      </c>
      <c r="AI48" s="73">
        <v>59</v>
      </c>
      <c r="AJ48" s="44">
        <v>1108</v>
      </c>
      <c r="AK48" s="44">
        <v>1348</v>
      </c>
      <c r="AL48" s="31"/>
    </row>
    <row r="49" spans="1:38" x14ac:dyDescent="0.25">
      <c r="A49" s="49">
        <v>60</v>
      </c>
      <c r="B49" s="50">
        <v>335</v>
      </c>
      <c r="C49" s="31">
        <v>524</v>
      </c>
      <c r="D49" s="51">
        <f t="shared" si="3"/>
        <v>519</v>
      </c>
      <c r="E49" s="52">
        <v>0</v>
      </c>
      <c r="F49" s="52">
        <v>1</v>
      </c>
      <c r="G49" s="52">
        <v>564</v>
      </c>
      <c r="H49" s="52">
        <v>109</v>
      </c>
      <c r="I49" s="50">
        <v>464</v>
      </c>
      <c r="J49" s="31">
        <v>601</v>
      </c>
      <c r="K49" s="51">
        <f t="shared" si="2"/>
        <v>476</v>
      </c>
      <c r="L49" s="52">
        <v>0</v>
      </c>
      <c r="M49" s="52">
        <v>5</v>
      </c>
      <c r="N49" s="52">
        <v>615</v>
      </c>
      <c r="O49" s="54">
        <v>168</v>
      </c>
      <c r="AI49" s="73">
        <v>60</v>
      </c>
      <c r="AJ49" s="44">
        <v>1194</v>
      </c>
      <c r="AK49" s="44">
        <v>1264</v>
      </c>
      <c r="AL49" s="31"/>
    </row>
    <row r="50" spans="1:38" x14ac:dyDescent="0.25">
      <c r="A50" s="49">
        <v>61</v>
      </c>
      <c r="B50" s="50">
        <v>189</v>
      </c>
      <c r="C50" s="31">
        <v>401</v>
      </c>
      <c r="D50" s="51">
        <f t="shared" si="3"/>
        <v>454</v>
      </c>
      <c r="E50" s="52">
        <v>0</v>
      </c>
      <c r="F50" s="52">
        <v>2</v>
      </c>
      <c r="G50" s="52">
        <v>754</v>
      </c>
      <c r="H50" s="52">
        <v>79</v>
      </c>
      <c r="I50" s="50">
        <v>440</v>
      </c>
      <c r="J50" s="31">
        <v>479</v>
      </c>
      <c r="K50" s="51">
        <f t="shared" si="2"/>
        <v>514</v>
      </c>
      <c r="L50" s="52">
        <v>0</v>
      </c>
      <c r="M50" s="52">
        <v>4</v>
      </c>
      <c r="N50" s="52">
        <v>663</v>
      </c>
      <c r="O50" s="54">
        <v>154</v>
      </c>
      <c r="AI50" s="73">
        <v>61</v>
      </c>
      <c r="AJ50" s="44">
        <v>1287</v>
      </c>
      <c r="AK50" s="44">
        <v>1335</v>
      </c>
      <c r="AL50" s="31"/>
    </row>
    <row r="51" spans="1:38" x14ac:dyDescent="0.25">
      <c r="A51" s="49">
        <v>62</v>
      </c>
      <c r="B51" s="50">
        <v>69</v>
      </c>
      <c r="C51" s="31">
        <v>304</v>
      </c>
      <c r="D51" s="51">
        <f t="shared" si="3"/>
        <v>431</v>
      </c>
      <c r="E51" s="52">
        <v>0</v>
      </c>
      <c r="F51" s="52">
        <v>2</v>
      </c>
      <c r="G51" s="52">
        <v>984</v>
      </c>
      <c r="H51" s="52">
        <v>67</v>
      </c>
      <c r="I51" s="50">
        <v>169</v>
      </c>
      <c r="J51" s="31">
        <v>372</v>
      </c>
      <c r="K51" s="51">
        <f t="shared" si="2"/>
        <v>354</v>
      </c>
      <c r="L51" s="52">
        <v>0</v>
      </c>
      <c r="M51" s="52">
        <v>1</v>
      </c>
      <c r="N51" s="52">
        <v>1015</v>
      </c>
      <c r="O51" s="54">
        <v>155</v>
      </c>
      <c r="AI51" s="73">
        <v>62</v>
      </c>
      <c r="AJ51" s="44">
        <v>1482</v>
      </c>
      <c r="AK51" s="44">
        <v>1525</v>
      </c>
      <c r="AL51" s="31"/>
    </row>
    <row r="52" spans="1:38" x14ac:dyDescent="0.25">
      <c r="A52" s="49">
        <v>63</v>
      </c>
      <c r="B52" s="50">
        <v>6</v>
      </c>
      <c r="C52" s="31">
        <v>241</v>
      </c>
      <c r="D52" s="51">
        <f t="shared" si="3"/>
        <v>361</v>
      </c>
      <c r="E52" s="52">
        <v>0</v>
      </c>
      <c r="F52" s="52">
        <v>0</v>
      </c>
      <c r="G52" s="52">
        <v>1066</v>
      </c>
      <c r="H52" s="52">
        <v>47</v>
      </c>
      <c r="I52" s="50">
        <v>66</v>
      </c>
      <c r="J52" s="31">
        <v>277</v>
      </c>
      <c r="K52" s="51">
        <f t="shared" si="2"/>
        <v>276</v>
      </c>
      <c r="L52" s="52">
        <v>0</v>
      </c>
      <c r="M52" s="52">
        <v>3</v>
      </c>
      <c r="N52" s="52">
        <v>1296</v>
      </c>
      <c r="O52" s="54">
        <v>115</v>
      </c>
      <c r="AI52" s="73">
        <v>63</v>
      </c>
      <c r="AJ52" s="44">
        <v>1474</v>
      </c>
      <c r="AK52" s="44">
        <v>1690</v>
      </c>
      <c r="AL52" s="31"/>
    </row>
    <row r="53" spans="1:38" x14ac:dyDescent="0.25">
      <c r="A53" s="55">
        <v>64</v>
      </c>
      <c r="B53" s="56">
        <v>2</v>
      </c>
      <c r="C53" s="23">
        <v>172</v>
      </c>
      <c r="D53" s="57">
        <f>AJ53-H53-F53-G53-E53</f>
        <v>356</v>
      </c>
      <c r="E53" s="58">
        <v>0</v>
      </c>
      <c r="F53" s="23">
        <v>0</v>
      </c>
      <c r="G53" s="58">
        <v>1018</v>
      </c>
      <c r="H53" s="58">
        <v>33</v>
      </c>
      <c r="I53" s="56">
        <v>7</v>
      </c>
      <c r="J53" s="23">
        <v>223</v>
      </c>
      <c r="K53" s="57">
        <f t="shared" si="2"/>
        <v>150</v>
      </c>
      <c r="L53" s="58">
        <v>0</v>
      </c>
      <c r="M53" s="58">
        <v>1</v>
      </c>
      <c r="N53" s="58">
        <v>1486</v>
      </c>
      <c r="O53" s="59">
        <v>98</v>
      </c>
      <c r="AI53" s="74">
        <v>64</v>
      </c>
      <c r="AJ53" s="72">
        <v>1407</v>
      </c>
      <c r="AK53" s="72">
        <v>1735</v>
      </c>
      <c r="AL53" s="31"/>
    </row>
    <row r="54" spans="1:38" x14ac:dyDescent="0.25">
      <c r="A54" s="60" t="s">
        <v>25</v>
      </c>
      <c r="B54" s="31"/>
      <c r="C54" s="31"/>
      <c r="D54" s="31"/>
      <c r="E54" s="52"/>
      <c r="F54" s="31"/>
      <c r="G54" s="31"/>
      <c r="H54" s="31"/>
      <c r="I54" s="31"/>
      <c r="J54" s="31"/>
      <c r="K54" s="31"/>
      <c r="L54" s="31"/>
      <c r="M54" s="61"/>
      <c r="N54" s="31"/>
      <c r="O54" s="31"/>
      <c r="AI54" s="60" t="s">
        <v>25</v>
      </c>
      <c r="AJ54" s="31"/>
      <c r="AK54" s="31"/>
      <c r="AL54" s="31"/>
    </row>
    <row r="55" spans="1:38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61"/>
      <c r="L55" s="31"/>
      <c r="M55" s="31"/>
      <c r="N55" s="31"/>
      <c r="O55" s="31"/>
      <c r="AI55" s="31"/>
      <c r="AJ55" s="31"/>
      <c r="AK55" s="31"/>
      <c r="AL55" s="31"/>
    </row>
    <row r="56" spans="1:38" x14ac:dyDescent="0.25">
      <c r="A56" s="62"/>
      <c r="B56" s="63">
        <f>SUM(B4:B13)</f>
        <v>5358</v>
      </c>
      <c r="C56" s="63">
        <f t="shared" ref="C56:G56" si="4">SUM(C4:C13)</f>
        <v>8315</v>
      </c>
      <c r="D56" s="63">
        <f t="shared" si="4"/>
        <v>18016</v>
      </c>
      <c r="E56" s="63">
        <f>SUM(E4:E13)</f>
        <v>15674</v>
      </c>
      <c r="F56" s="63">
        <f t="shared" si="4"/>
        <v>8054</v>
      </c>
      <c r="G56" s="63">
        <f t="shared" si="4"/>
        <v>1106</v>
      </c>
      <c r="H56" s="63">
        <f>SUM(H4:H13)</f>
        <v>3146</v>
      </c>
      <c r="I56" s="64">
        <f>SUM(I4:I13)</f>
        <v>5077</v>
      </c>
      <c r="J56" s="64">
        <f t="shared" ref="J56:N56" si="5">SUM(J4:J13)</f>
        <v>7887</v>
      </c>
      <c r="K56" s="64">
        <f t="shared" si="5"/>
        <v>19578</v>
      </c>
      <c r="L56" s="64">
        <f>SUM(L4:L13)</f>
        <v>19307</v>
      </c>
      <c r="M56" s="64">
        <f t="shared" si="5"/>
        <v>8199</v>
      </c>
      <c r="N56" s="64">
        <f t="shared" si="5"/>
        <v>1422</v>
      </c>
      <c r="O56" s="64">
        <f>SUM(O4:O13)</f>
        <v>2509</v>
      </c>
      <c r="AI56" s="31"/>
      <c r="AJ56" s="31"/>
      <c r="AK56" s="31"/>
      <c r="AL56" s="31"/>
    </row>
    <row r="57" spans="1:38" x14ac:dyDescent="0.25">
      <c r="A57" s="65" t="s">
        <v>31</v>
      </c>
      <c r="B57" s="66">
        <f t="shared" ref="B57:H57" si="6">B56/(SUM($B$56:$H$56))*100</f>
        <v>8.9795371130737909</v>
      </c>
      <c r="C57" s="66">
        <f t="shared" si="6"/>
        <v>13.93520923762758</v>
      </c>
      <c r="D57" s="66">
        <f t="shared" si="6"/>
        <v>30.193232666878949</v>
      </c>
      <c r="E57" s="66">
        <f t="shared" si="6"/>
        <v>26.268246493153903</v>
      </c>
      <c r="F57" s="66">
        <f t="shared" si="6"/>
        <v>13.497796175568553</v>
      </c>
      <c r="G57" s="66">
        <f t="shared" si="6"/>
        <v>1.8535587993765608</v>
      </c>
      <c r="H57" s="66">
        <f t="shared" si="6"/>
        <v>5.2724195143206689</v>
      </c>
      <c r="I57" s="67">
        <f>I56/(SUM($I$56:$O$56))*100</f>
        <v>7.9354163084762188</v>
      </c>
      <c r="J57" s="67">
        <f t="shared" ref="J57:O57" si="7">J56/(SUM($I$56:$O$56))*100</f>
        <v>12.327482455180606</v>
      </c>
      <c r="K57" s="67">
        <f t="shared" si="7"/>
        <v>30.600665843479891</v>
      </c>
      <c r="L57" s="67">
        <f t="shared" si="7"/>
        <v>30.177089357445414</v>
      </c>
      <c r="M57" s="67">
        <f t="shared" si="7"/>
        <v>12.815142468622517</v>
      </c>
      <c r="N57" s="67">
        <f t="shared" si="7"/>
        <v>2.2226042920333233</v>
      </c>
      <c r="O57" s="67">
        <f t="shared" si="7"/>
        <v>3.921599274762031</v>
      </c>
      <c r="P57" s="134"/>
    </row>
    <row r="58" spans="1:38" x14ac:dyDescent="0.25">
      <c r="A58" s="62"/>
      <c r="B58" s="63"/>
      <c r="C58" s="63"/>
      <c r="D58" s="63"/>
      <c r="E58" s="63"/>
      <c r="F58" s="63"/>
      <c r="G58" s="63"/>
      <c r="H58" s="66">
        <f>SUM(E57:H57)</f>
        <v>46.89202098241968</v>
      </c>
      <c r="I58" s="64"/>
      <c r="J58" s="64"/>
      <c r="K58" s="64"/>
      <c r="L58" s="64"/>
      <c r="M58" s="64"/>
      <c r="N58" s="64"/>
      <c r="O58" s="68"/>
    </row>
    <row r="59" spans="1:38" x14ac:dyDescent="0.25">
      <c r="A59" s="62"/>
      <c r="B59" s="63"/>
      <c r="C59" s="63"/>
      <c r="D59" s="63"/>
      <c r="E59" s="63"/>
      <c r="F59" s="63"/>
      <c r="G59" s="63"/>
      <c r="H59" s="63"/>
      <c r="I59" s="64"/>
      <c r="J59" s="64"/>
      <c r="K59" s="64"/>
      <c r="L59" s="64"/>
      <c r="M59" s="64"/>
      <c r="N59" s="64"/>
      <c r="O59" s="68"/>
    </row>
    <row r="60" spans="1:38" x14ac:dyDescent="0.25">
      <c r="A60" s="62"/>
      <c r="B60" s="63"/>
      <c r="C60" s="63"/>
      <c r="D60" s="63"/>
      <c r="E60" s="63"/>
      <c r="F60" s="63"/>
      <c r="G60" s="63"/>
      <c r="H60" s="63"/>
      <c r="I60" s="64"/>
      <c r="J60" s="64"/>
      <c r="K60" s="64"/>
      <c r="L60" s="64"/>
      <c r="M60" s="64"/>
      <c r="N60" s="64"/>
      <c r="O60" s="68"/>
    </row>
    <row r="61" spans="1:38" x14ac:dyDescent="0.25">
      <c r="A61" s="65" t="s">
        <v>32</v>
      </c>
      <c r="B61" s="63">
        <f>SUM(B14:B33)</f>
        <v>15508</v>
      </c>
      <c r="C61" s="63">
        <f t="shared" ref="C61:G61" si="8">SUM(C14:C33)</f>
        <v>26657</v>
      </c>
      <c r="D61" s="63">
        <f t="shared" si="8"/>
        <v>25774</v>
      </c>
      <c r="E61" s="63">
        <f>SUM(E14:E33)</f>
        <v>423</v>
      </c>
      <c r="F61" s="63">
        <f t="shared" si="8"/>
        <v>10227</v>
      </c>
      <c r="G61" s="63">
        <f t="shared" si="8"/>
        <v>3929</v>
      </c>
      <c r="H61" s="63">
        <f>SUM(H14:H33)</f>
        <v>11318</v>
      </c>
      <c r="I61" s="64">
        <f>SUM(I14:I33)</f>
        <v>15307</v>
      </c>
      <c r="J61" s="64">
        <f t="shared" ref="J61:N61" si="9">SUM(J14:J33)</f>
        <v>28800</v>
      </c>
      <c r="K61" s="64">
        <f t="shared" si="9"/>
        <v>30502</v>
      </c>
      <c r="L61" s="64">
        <f>SUM(L14:L33)</f>
        <v>407</v>
      </c>
      <c r="M61" s="64">
        <f t="shared" si="9"/>
        <v>11934</v>
      </c>
      <c r="N61" s="64">
        <f t="shared" si="9"/>
        <v>4665</v>
      </c>
      <c r="O61" s="64">
        <f>SUM(O14:O33)</f>
        <v>10772</v>
      </c>
    </row>
    <row r="62" spans="1:38" x14ac:dyDescent="0.25">
      <c r="A62" s="62"/>
      <c r="B62" s="66">
        <f>B61/(SUM($B$61:$H$61))*100</f>
        <v>16.526706168208364</v>
      </c>
      <c r="C62" s="66">
        <f t="shared" ref="C62:H62" si="10">C61/(SUM($B$61:$H$61))*100</f>
        <v>28.408073660428833</v>
      </c>
      <c r="D62" s="66">
        <f t="shared" si="10"/>
        <v>27.467070207596233</v>
      </c>
      <c r="E62" s="66">
        <f t="shared" si="10"/>
        <v>0.45078647853702203</v>
      </c>
      <c r="F62" s="66">
        <f t="shared" si="10"/>
        <v>10.8988021654802</v>
      </c>
      <c r="G62" s="66">
        <f t="shared" si="10"/>
        <v>4.1870923739289827</v>
      </c>
      <c r="H62" s="66">
        <f t="shared" si="10"/>
        <v>12.061468945820367</v>
      </c>
      <c r="I62" s="67">
        <f>I61/(SUM($I$61:$O$61))*100</f>
        <v>14.950140154511804</v>
      </c>
      <c r="J62" s="67">
        <f t="shared" ref="J62:O62" si="11">J61/(SUM($I$61:$O$61))*100</f>
        <v>28.128571009991504</v>
      </c>
      <c r="K62" s="67">
        <f t="shared" si="11"/>
        <v>29.790891421762527</v>
      </c>
      <c r="L62" s="67">
        <f t="shared" si="11"/>
        <v>0.39751140281481046</v>
      </c>
      <c r="M62" s="67">
        <f t="shared" si="11"/>
        <v>11.655776612265228</v>
      </c>
      <c r="N62" s="67">
        <f t="shared" si="11"/>
        <v>4.5562424917225819</v>
      </c>
      <c r="O62" s="67">
        <f t="shared" si="11"/>
        <v>10.520866906931545</v>
      </c>
      <c r="P62" s="134"/>
    </row>
    <row r="63" spans="1:38" x14ac:dyDescent="0.25">
      <c r="A63" s="62"/>
      <c r="B63" s="63"/>
      <c r="C63" s="63"/>
      <c r="D63" s="63"/>
      <c r="E63" s="63"/>
      <c r="F63" s="63"/>
      <c r="G63" s="63"/>
      <c r="H63" s="66">
        <f>SUM(E62:H62)</f>
        <v>27.598149963766573</v>
      </c>
      <c r="I63" s="64"/>
      <c r="J63" s="64"/>
      <c r="K63" s="64"/>
      <c r="L63" s="64"/>
      <c r="M63" s="64"/>
      <c r="N63" s="64"/>
      <c r="O63" s="68"/>
    </row>
    <row r="64" spans="1:38" x14ac:dyDescent="0.25">
      <c r="A64" s="62"/>
      <c r="B64" s="63"/>
      <c r="C64" s="63"/>
      <c r="D64" s="63"/>
      <c r="E64" s="63"/>
      <c r="F64" s="63"/>
      <c r="G64" s="63"/>
      <c r="H64" s="63"/>
      <c r="I64" s="64"/>
      <c r="J64" s="64"/>
      <c r="K64" s="64"/>
      <c r="L64" s="64"/>
      <c r="M64" s="64"/>
      <c r="N64" s="64"/>
      <c r="O64" s="68"/>
    </row>
    <row r="65" spans="1:16" x14ac:dyDescent="0.25">
      <c r="A65" s="65" t="s">
        <v>33</v>
      </c>
      <c r="B65" s="63">
        <f>SUM(B34:B53)</f>
        <v>9698</v>
      </c>
      <c r="C65" s="63">
        <f t="shared" ref="C65:G65" si="12">SUM(C34:C53)</f>
        <v>14348</v>
      </c>
      <c r="D65" s="63">
        <f t="shared" si="12"/>
        <v>14174</v>
      </c>
      <c r="E65" s="63">
        <f>SUM(E34:E53)</f>
        <v>30</v>
      </c>
      <c r="F65" s="63">
        <f t="shared" si="12"/>
        <v>248</v>
      </c>
      <c r="G65" s="63">
        <f t="shared" si="12"/>
        <v>9384</v>
      </c>
      <c r="H65" s="63">
        <f>SUM(H34:H53)</f>
        <v>3977</v>
      </c>
      <c r="I65" s="64">
        <f>SUM(I34:I53)</f>
        <v>10158</v>
      </c>
      <c r="J65" s="64">
        <f t="shared" ref="J65:N65" si="13">SUM(J34:J53)</f>
        <v>16511</v>
      </c>
      <c r="K65" s="64">
        <f t="shared" si="13"/>
        <v>15289</v>
      </c>
      <c r="L65" s="64">
        <f>SUM(L34:L53)</f>
        <v>32</v>
      </c>
      <c r="M65" s="64">
        <f t="shared" si="13"/>
        <v>317</v>
      </c>
      <c r="N65" s="64">
        <f t="shared" si="13"/>
        <v>11168</v>
      </c>
      <c r="O65" s="64">
        <f>SUM(O34:O53)</f>
        <v>5718</v>
      </c>
    </row>
    <row r="66" spans="1:16" x14ac:dyDescent="0.25">
      <c r="A66" s="62"/>
      <c r="B66" s="66">
        <f>B65/(SUM($B$65:$H$65))*100</f>
        <v>18.70070768815442</v>
      </c>
      <c r="C66" s="66">
        <f t="shared" ref="C66:H66" si="14">C65/(SUM($B$65:$H$65))*100</f>
        <v>27.66732871825527</v>
      </c>
      <c r="D66" s="66">
        <f t="shared" si="14"/>
        <v>27.331803544225693</v>
      </c>
      <c r="E66" s="66">
        <f t="shared" si="14"/>
        <v>5.7849167936134517E-2</v>
      </c>
      <c r="F66" s="66">
        <f t="shared" si="14"/>
        <v>0.47821978827204531</v>
      </c>
      <c r="G66" s="66">
        <f t="shared" si="14"/>
        <v>18.095219730422876</v>
      </c>
      <c r="H66" s="66">
        <f t="shared" si="14"/>
        <v>7.6688713627335661</v>
      </c>
      <c r="I66" s="67">
        <f>I65/(SUM($I$65:$O$65))*100</f>
        <v>17.160812933961786</v>
      </c>
      <c r="J66" s="67">
        <f t="shared" ref="J66:O66" si="15">J65/(SUM($I$65:$O$65))*100</f>
        <v>27.893500920716978</v>
      </c>
      <c r="K66" s="67">
        <f t="shared" si="15"/>
        <v>25.829067626239588</v>
      </c>
      <c r="L66" s="67">
        <f t="shared" si="15"/>
        <v>5.4060446336560063E-2</v>
      </c>
      <c r="M66" s="67">
        <f t="shared" si="15"/>
        <v>0.53553629652154822</v>
      </c>
      <c r="N66" s="67">
        <f t="shared" si="15"/>
        <v>18.867095771459464</v>
      </c>
      <c r="O66" s="67">
        <f t="shared" si="15"/>
        <v>9.6599260047640776</v>
      </c>
      <c r="P66" s="134"/>
    </row>
    <row r="67" spans="1:16" x14ac:dyDescent="0.25">
      <c r="A67" s="31"/>
      <c r="B67" s="31"/>
      <c r="C67" s="31"/>
      <c r="D67" s="31"/>
      <c r="E67" s="31"/>
      <c r="F67" s="31"/>
      <c r="G67" s="31"/>
      <c r="H67" s="135"/>
      <c r="I67" s="31"/>
      <c r="J67" s="31"/>
      <c r="K67" s="31"/>
      <c r="L67" s="31"/>
      <c r="M67" s="31"/>
      <c r="N67" s="31"/>
      <c r="O67" s="31"/>
    </row>
    <row r="68" spans="1:16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</row>
    <row r="69" spans="1:16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</row>
    <row r="70" spans="1:16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</row>
    <row r="71" spans="1:16" x14ac:dyDescent="0.25">
      <c r="A71" s="31"/>
      <c r="B71" s="61">
        <f t="shared" ref="B71:G71" si="16">SUM(B4:B13)</f>
        <v>5358</v>
      </c>
      <c r="C71" s="61">
        <f t="shared" si="16"/>
        <v>8315</v>
      </c>
      <c r="D71" s="61">
        <f t="shared" si="16"/>
        <v>18016</v>
      </c>
      <c r="E71" s="61">
        <f t="shared" si="16"/>
        <v>15674</v>
      </c>
      <c r="F71" s="61">
        <f t="shared" si="16"/>
        <v>8054</v>
      </c>
      <c r="G71" s="61">
        <f t="shared" si="16"/>
        <v>1106</v>
      </c>
      <c r="H71" s="61">
        <f t="shared" ref="H71:J71" si="17">SUM(H4:H13)</f>
        <v>3146</v>
      </c>
      <c r="I71" s="69">
        <f t="shared" si="17"/>
        <v>5077</v>
      </c>
      <c r="J71" s="69">
        <f t="shared" si="17"/>
        <v>7887</v>
      </c>
      <c r="K71" s="69">
        <f>SUM(K4:K13)</f>
        <v>19578</v>
      </c>
      <c r="L71" s="69">
        <f t="shared" ref="L71:N71" si="18">SUM(L4:L13)</f>
        <v>19307</v>
      </c>
      <c r="M71" s="69">
        <f t="shared" si="18"/>
        <v>8199</v>
      </c>
      <c r="N71" s="69">
        <f t="shared" si="18"/>
        <v>1422</v>
      </c>
      <c r="O71" s="69">
        <f>SUM(O4:O13)</f>
        <v>2509</v>
      </c>
      <c r="P71" s="19"/>
    </row>
    <row r="72" spans="1:16" x14ac:dyDescent="0.25">
      <c r="A72" s="31"/>
      <c r="B72" s="61">
        <f t="shared" ref="B72:G72" si="19">SUM(B14:B33)</f>
        <v>15508</v>
      </c>
      <c r="C72" s="61">
        <f t="shared" si="19"/>
        <v>26657</v>
      </c>
      <c r="D72" s="61">
        <f t="shared" si="19"/>
        <v>25774</v>
      </c>
      <c r="E72" s="61">
        <f t="shared" si="19"/>
        <v>423</v>
      </c>
      <c r="F72" s="61">
        <f t="shared" si="19"/>
        <v>10227</v>
      </c>
      <c r="G72" s="61">
        <f t="shared" si="19"/>
        <v>3929</v>
      </c>
      <c r="H72" s="61">
        <f t="shared" ref="H72:J72" si="20">SUM(H14:H33)</f>
        <v>11318</v>
      </c>
      <c r="I72" s="64">
        <f t="shared" si="20"/>
        <v>15307</v>
      </c>
      <c r="J72" s="64">
        <f t="shared" si="20"/>
        <v>28800</v>
      </c>
      <c r="K72" s="64">
        <f>SUM(K14:K33)</f>
        <v>30502</v>
      </c>
      <c r="L72" s="64">
        <f t="shared" ref="L72:N72" si="21">SUM(L14:L33)</f>
        <v>407</v>
      </c>
      <c r="M72" s="64">
        <f t="shared" si="21"/>
        <v>11934</v>
      </c>
      <c r="N72" s="64">
        <f t="shared" si="21"/>
        <v>4665</v>
      </c>
      <c r="O72" s="64">
        <f>SUM(O14:O33)</f>
        <v>10772</v>
      </c>
      <c r="P72" s="19"/>
    </row>
    <row r="73" spans="1:16" x14ac:dyDescent="0.25">
      <c r="A73" s="31"/>
      <c r="B73" s="61">
        <f t="shared" ref="B73:G73" si="22">SUM(B34:B53)</f>
        <v>9698</v>
      </c>
      <c r="C73" s="61">
        <f t="shared" si="22"/>
        <v>14348</v>
      </c>
      <c r="D73" s="61">
        <f t="shared" si="22"/>
        <v>14174</v>
      </c>
      <c r="E73" s="61">
        <f t="shared" si="22"/>
        <v>30</v>
      </c>
      <c r="F73" s="61">
        <f t="shared" si="22"/>
        <v>248</v>
      </c>
      <c r="G73" s="61">
        <f t="shared" si="22"/>
        <v>9384</v>
      </c>
      <c r="H73" s="61">
        <f t="shared" ref="H73:J73" si="23">SUM(H34:H53)</f>
        <v>3977</v>
      </c>
      <c r="I73" s="64">
        <f t="shared" si="23"/>
        <v>10158</v>
      </c>
      <c r="J73" s="64">
        <f t="shared" si="23"/>
        <v>16511</v>
      </c>
      <c r="K73" s="64">
        <f>SUM(K34:K53)</f>
        <v>15289</v>
      </c>
      <c r="L73" s="64">
        <f t="shared" ref="L73:N73" si="24">SUM(L34:L53)</f>
        <v>32</v>
      </c>
      <c r="M73" s="64">
        <f t="shared" si="24"/>
        <v>317</v>
      </c>
      <c r="N73" s="64">
        <f t="shared" si="24"/>
        <v>11168</v>
      </c>
      <c r="O73" s="64">
        <f>SUM(O34:O53)</f>
        <v>5718</v>
      </c>
      <c r="P73" s="19"/>
    </row>
  </sheetData>
  <mergeCells count="3">
    <mergeCell ref="B2:H2"/>
    <mergeCell ref="I2:O2"/>
    <mergeCell ref="AI2:AI3"/>
  </mergeCells>
  <pageMargins left="0.7" right="0.7" top="0.75" bottom="0.75" header="0.3" footer="0.3"/>
  <pageSetup orientation="portrait" r:id="rId1"/>
  <headerFooter>
    <oddFooter>&amp;L_x000D_&amp;1#&amp;"Calibri"&amp;10&amp;K000000 Interné</oddFooter>
  </headerFooter>
  <ignoredErrors>
    <ignoredError sqref="B56:O57 B59:O62 B58:G58 I58:O58 B64:O66 B63:G63 I63:O63 B68:O73 B67:G67 I67:O67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CB8E6"/>
  </sheetPr>
  <dimension ref="A1:P42"/>
  <sheetViews>
    <sheetView showGridLines="0" zoomScaleNormal="100" workbookViewId="0">
      <selection activeCell="F15" sqref="F15"/>
    </sheetView>
  </sheetViews>
  <sheetFormatPr defaultRowHeight="16.5" x14ac:dyDescent="0.3"/>
  <cols>
    <col min="1" max="1" width="72.42578125" style="1" bestFit="1" customWidth="1"/>
    <col min="2" max="16384" width="9.140625" style="1"/>
  </cols>
  <sheetData>
    <row r="1" spans="1:16" x14ac:dyDescent="0.3">
      <c r="A1" s="138" t="s">
        <v>63</v>
      </c>
      <c r="B1" s="139"/>
      <c r="C1" s="139"/>
      <c r="D1" s="140"/>
      <c r="E1" s="140"/>
      <c r="F1" s="140"/>
      <c r="G1" s="140"/>
    </row>
    <row r="2" spans="1:16" x14ac:dyDescent="0.3">
      <c r="A2" s="141"/>
      <c r="B2" s="174" t="s">
        <v>14</v>
      </c>
      <c r="C2" s="174"/>
      <c r="D2" s="175"/>
      <c r="E2" s="174" t="s">
        <v>15</v>
      </c>
      <c r="F2" s="174"/>
      <c r="G2" s="175"/>
      <c r="H2" s="4"/>
      <c r="I2" s="4"/>
    </row>
    <row r="3" spans="1:16" x14ac:dyDescent="0.3">
      <c r="A3" s="142"/>
      <c r="B3" s="143">
        <v>2004</v>
      </c>
      <c r="C3" s="143">
        <v>2017</v>
      </c>
      <c r="D3" s="144">
        <v>2024</v>
      </c>
      <c r="E3" s="143">
        <v>2004</v>
      </c>
      <c r="F3" s="143">
        <v>2017</v>
      </c>
      <c r="G3" s="144">
        <v>2024</v>
      </c>
      <c r="N3" s="4"/>
      <c r="O3" s="4"/>
      <c r="P3" s="4"/>
    </row>
    <row r="4" spans="1:16" x14ac:dyDescent="0.3">
      <c r="A4" s="145" t="s">
        <v>60</v>
      </c>
      <c r="B4" s="146">
        <v>51.778269999999999</v>
      </c>
      <c r="C4" s="147">
        <v>55.598770000000002</v>
      </c>
      <c r="D4" s="148">
        <v>53.402889999999999</v>
      </c>
      <c r="E4" s="146">
        <v>47.461869999999998</v>
      </c>
      <c r="F4" s="147">
        <v>52.162520000000001</v>
      </c>
      <c r="G4" s="148">
        <v>50.573219999999999</v>
      </c>
    </row>
    <row r="5" spans="1:16" x14ac:dyDescent="0.3">
      <c r="A5" s="142" t="s">
        <v>27</v>
      </c>
      <c r="B5" s="149">
        <v>18.53</v>
      </c>
      <c r="C5" s="150">
        <v>27.462720000000001</v>
      </c>
      <c r="D5" s="151">
        <v>28.861640000000001</v>
      </c>
      <c r="E5" s="149">
        <v>13.66168</v>
      </c>
      <c r="F5" s="150">
        <v>17.799949999999999</v>
      </c>
      <c r="G5" s="151">
        <v>18.215730000000001</v>
      </c>
    </row>
    <row r="6" spans="1:16" x14ac:dyDescent="0.3">
      <c r="A6" s="77"/>
      <c r="B6" s="77"/>
      <c r="C6" s="77"/>
      <c r="D6" s="77"/>
    </row>
    <row r="7" spans="1:16" x14ac:dyDescent="0.3">
      <c r="A7" s="78"/>
      <c r="B7" s="79">
        <v>2004</v>
      </c>
      <c r="C7" s="79">
        <v>2017</v>
      </c>
      <c r="D7" s="80">
        <v>2024</v>
      </c>
    </row>
    <row r="8" spans="1:16" x14ac:dyDescent="0.3">
      <c r="A8" s="81" t="s">
        <v>14</v>
      </c>
      <c r="B8" s="83">
        <f>B4-B5</f>
        <v>33.248269999999998</v>
      </c>
      <c r="C8" s="83">
        <f>C4-C5</f>
        <v>28.136050000000001</v>
      </c>
      <c r="D8" s="84">
        <f>D4-D5</f>
        <v>24.541249999999998</v>
      </c>
    </row>
    <row r="9" spans="1:16" x14ac:dyDescent="0.3">
      <c r="A9" s="82" t="s">
        <v>15</v>
      </c>
      <c r="B9" s="85">
        <f>E4-E5</f>
        <v>33.800190000000001</v>
      </c>
      <c r="C9" s="85">
        <f>F4-F5</f>
        <v>34.362570000000005</v>
      </c>
      <c r="D9" s="86">
        <f>G4-G5</f>
        <v>32.357489999999999</v>
      </c>
      <c r="G9" s="4"/>
    </row>
    <row r="10" spans="1:16" x14ac:dyDescent="0.3">
      <c r="A10" s="26" t="s">
        <v>34</v>
      </c>
      <c r="B10" s="77"/>
      <c r="C10" s="77"/>
      <c r="D10" s="77"/>
    </row>
    <row r="11" spans="1:16" x14ac:dyDescent="0.3">
      <c r="A11" s="31" t="s">
        <v>64</v>
      </c>
      <c r="B11" s="3"/>
      <c r="D11" s="3"/>
    </row>
    <row r="12" spans="1:16" x14ac:dyDescent="0.3">
      <c r="B12" s="3"/>
      <c r="D12" s="3"/>
    </row>
    <row r="15" spans="1:16" x14ac:dyDescent="0.3">
      <c r="I15" s="3"/>
    </row>
    <row r="16" spans="1:16" x14ac:dyDescent="0.3">
      <c r="I16" s="3"/>
    </row>
    <row r="17" spans="1:9" x14ac:dyDescent="0.3">
      <c r="I17" s="3"/>
    </row>
    <row r="18" spans="1:9" x14ac:dyDescent="0.3">
      <c r="I18" s="3"/>
    </row>
    <row r="19" spans="1:9" x14ac:dyDescent="0.3">
      <c r="I19" s="3"/>
    </row>
    <row r="20" spans="1:9" x14ac:dyDescent="0.3">
      <c r="I20" s="3"/>
    </row>
    <row r="21" spans="1:9" x14ac:dyDescent="0.3">
      <c r="I21" s="3"/>
    </row>
    <row r="22" spans="1:9" x14ac:dyDescent="0.3">
      <c r="I22" s="3"/>
    </row>
    <row r="23" spans="1:9" x14ac:dyDescent="0.3">
      <c r="I23" s="3"/>
    </row>
    <row r="24" spans="1:9" x14ac:dyDescent="0.3">
      <c r="I24" s="3"/>
    </row>
    <row r="25" spans="1:9" x14ac:dyDescent="0.3">
      <c r="I25" s="3"/>
    </row>
    <row r="26" spans="1:9" x14ac:dyDescent="0.3">
      <c r="A26" s="5"/>
      <c r="I26" s="3"/>
    </row>
    <row r="27" spans="1:9" x14ac:dyDescent="0.3">
      <c r="A27"/>
    </row>
    <row r="28" spans="1:9" x14ac:dyDescent="0.3">
      <c r="A28" s="5"/>
    </row>
    <row r="29" spans="1:9" x14ac:dyDescent="0.3">
      <c r="A29"/>
    </row>
    <row r="34" spans="1:1" ht="23.25" x14ac:dyDescent="0.3">
      <c r="A34" s="7"/>
    </row>
    <row r="35" spans="1:1" x14ac:dyDescent="0.3">
      <c r="A35"/>
    </row>
    <row r="36" spans="1:1" x14ac:dyDescent="0.3">
      <c r="A36" s="5"/>
    </row>
    <row r="37" spans="1:1" x14ac:dyDescent="0.3">
      <c r="A37" s="8"/>
    </row>
    <row r="38" spans="1:1" x14ac:dyDescent="0.3">
      <c r="A38" s="8"/>
    </row>
    <row r="39" spans="1:1" x14ac:dyDescent="0.3">
      <c r="A39" s="8"/>
    </row>
    <row r="40" spans="1:1" x14ac:dyDescent="0.3">
      <c r="A40" s="8"/>
    </row>
    <row r="41" spans="1:1" x14ac:dyDescent="0.3">
      <c r="A41"/>
    </row>
    <row r="42" spans="1:1" x14ac:dyDescent="0.3">
      <c r="A42" s="5"/>
    </row>
  </sheetData>
  <mergeCells count="2">
    <mergeCell ref="B2:D2"/>
    <mergeCell ref="E2:G2"/>
  </mergeCells>
  <pageMargins left="0.7" right="0.7" top="0.75" bottom="0.75" header="0.3" footer="0.3"/>
  <pageSetup paperSize="9" orientation="portrait" horizontalDpi="1200" verticalDpi="1200" r:id="rId1"/>
  <headerFooter>
    <oddFooter>&amp;L_x000D_&amp;1#&amp;"Calibri"&amp;10&amp;K000000 Interné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BBBB2-B740-4798-A8A3-7C7439343948}">
  <sheetPr>
    <tabColor rgb="FF6CB8E6"/>
  </sheetPr>
  <dimension ref="A1:R39"/>
  <sheetViews>
    <sheetView showGridLines="0" zoomScale="70" zoomScaleNormal="70" workbookViewId="0">
      <selection activeCell="A2" sqref="A2"/>
    </sheetView>
  </sheetViews>
  <sheetFormatPr defaultRowHeight="15" x14ac:dyDescent="0.25"/>
  <cols>
    <col min="1" max="1" width="67.85546875" customWidth="1"/>
  </cols>
  <sheetData>
    <row r="1" spans="1:18" ht="15.75" x14ac:dyDescent="0.25">
      <c r="A1" s="93" t="s">
        <v>71</v>
      </c>
      <c r="B1" s="94"/>
      <c r="C1" s="94"/>
      <c r="D1" s="94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18" x14ac:dyDescent="0.25">
      <c r="A2" s="87"/>
      <c r="B2" s="88">
        <v>2009</v>
      </c>
      <c r="C2" s="88">
        <v>2010</v>
      </c>
      <c r="D2" s="88">
        <v>2011</v>
      </c>
      <c r="E2" s="88">
        <v>2012</v>
      </c>
      <c r="F2" s="88">
        <v>2013</v>
      </c>
      <c r="G2" s="88">
        <v>2014</v>
      </c>
      <c r="H2" s="88">
        <v>2015</v>
      </c>
      <c r="I2" s="88">
        <v>2016</v>
      </c>
      <c r="J2" s="88">
        <v>2017</v>
      </c>
      <c r="K2" s="88">
        <v>2018</v>
      </c>
      <c r="L2" s="88">
        <v>2019</v>
      </c>
      <c r="M2" s="88">
        <v>2020</v>
      </c>
      <c r="N2" s="88">
        <v>2021</v>
      </c>
      <c r="O2" s="88">
        <v>2022</v>
      </c>
      <c r="P2" s="88">
        <v>2023</v>
      </c>
      <c r="Q2" s="88">
        <v>2024</v>
      </c>
      <c r="R2" s="77"/>
    </row>
    <row r="3" spans="1:18" x14ac:dyDescent="0.25">
      <c r="A3" s="89" t="s">
        <v>65</v>
      </c>
      <c r="B3" s="90">
        <v>68.243008507852622</v>
      </c>
      <c r="C3" s="90">
        <v>70.101614422492688</v>
      </c>
      <c r="D3" s="90">
        <v>68.647861085435494</v>
      </c>
      <c r="E3" s="90">
        <v>69.162260704113336</v>
      </c>
      <c r="F3" s="90">
        <v>69.597232033196349</v>
      </c>
      <c r="G3" s="90">
        <v>68.854467349307853</v>
      </c>
      <c r="H3" s="90">
        <v>65.780205635254518</v>
      </c>
      <c r="I3" s="90">
        <v>64.322055291557689</v>
      </c>
      <c r="J3" s="90">
        <v>62.261841592638504</v>
      </c>
      <c r="K3" s="90">
        <v>61.639979549710041</v>
      </c>
      <c r="L3" s="90">
        <v>62.271706588678633</v>
      </c>
      <c r="M3" s="90">
        <v>65.845129969668164</v>
      </c>
      <c r="N3" s="90">
        <v>66.608684808682668</v>
      </c>
      <c r="O3" s="90">
        <v>66.373588968904187</v>
      </c>
      <c r="P3" s="90">
        <v>65.880806044399648</v>
      </c>
      <c r="Q3" s="90">
        <v>65.219978137071791</v>
      </c>
      <c r="R3" s="77"/>
    </row>
    <row r="4" spans="1:18" x14ac:dyDescent="0.25">
      <c r="A4" s="91" t="s">
        <v>66</v>
      </c>
      <c r="B4" s="92">
        <v>79.199996948242188</v>
      </c>
      <c r="C4" s="92">
        <v>75.895004272460938</v>
      </c>
      <c r="D4" s="92">
        <v>69.774726946526329</v>
      </c>
      <c r="E4" s="92">
        <v>70</v>
      </c>
      <c r="F4" s="92">
        <v>72.866668701171889</v>
      </c>
      <c r="G4" s="92">
        <v>78.263995758685127</v>
      </c>
      <c r="H4" s="92">
        <v>75.564168578861668</v>
      </c>
      <c r="I4" s="92">
        <v>75.826123538618248</v>
      </c>
      <c r="J4" s="92">
        <v>70.789610847594247</v>
      </c>
      <c r="K4" s="92">
        <v>74.728261127776889</v>
      </c>
      <c r="L4" s="92">
        <v>72.200404449887159</v>
      </c>
      <c r="M4" s="92">
        <v>73.398154739206404</v>
      </c>
      <c r="N4" s="92">
        <v>69.776481113695269</v>
      </c>
      <c r="O4" s="92">
        <v>71.922043958996326</v>
      </c>
      <c r="P4" s="92">
        <v>75.467219065207061</v>
      </c>
      <c r="Q4" s="92">
        <v>76.993000703807581</v>
      </c>
      <c r="R4" s="77"/>
    </row>
    <row r="5" spans="1:18" x14ac:dyDescent="0.25">
      <c r="A5" s="95" t="s">
        <v>24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77"/>
    </row>
    <row r="6" spans="1:18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</row>
    <row r="7" spans="1:18" x14ac:dyDescent="0.25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</row>
    <row r="32" spans="1:1" x14ac:dyDescent="0.25">
      <c r="A32" s="12"/>
    </row>
    <row r="33" spans="1:1" x14ac:dyDescent="0.25">
      <c r="A33" s="12"/>
    </row>
    <row r="37" spans="1:1" x14ac:dyDescent="0.25">
      <c r="A37" s="5"/>
    </row>
    <row r="39" spans="1:1" x14ac:dyDescent="0.25">
      <c r="A39" s="5"/>
    </row>
  </sheetData>
  <pageMargins left="0.7" right="0.7" top="0.75" bottom="0.75" header="0.3" footer="0.3"/>
  <headerFooter>
    <oddFooter>&amp;L_x000D_&amp;1#&amp;"Calibri"&amp;10&amp;K000000 Interné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11C2F-B533-41F8-8F58-E129C749C9F2}">
  <sheetPr>
    <tabColor rgb="FF6CB8E6"/>
  </sheetPr>
  <dimension ref="A1:W69"/>
  <sheetViews>
    <sheetView showGridLines="0" zoomScale="70" zoomScaleNormal="70" workbookViewId="0">
      <selection activeCell="V19" sqref="V19"/>
    </sheetView>
  </sheetViews>
  <sheetFormatPr defaultRowHeight="15" x14ac:dyDescent="0.25"/>
  <cols>
    <col min="1" max="1" width="10.140625" style="140" customWidth="1"/>
    <col min="2" max="2" width="15" style="140" customWidth="1"/>
    <col min="3" max="3" width="12.42578125" style="140" customWidth="1"/>
    <col min="4" max="4" width="17.85546875" style="140" customWidth="1"/>
    <col min="5" max="5" width="9.140625" style="140"/>
    <col min="6" max="6" width="13.5703125" style="140" customWidth="1"/>
    <col min="7" max="16384" width="9.140625" style="140"/>
  </cols>
  <sheetData>
    <row r="1" spans="1:23" x14ac:dyDescent="0.25">
      <c r="A1" s="152" t="s">
        <v>74</v>
      </c>
      <c r="B1" s="153"/>
      <c r="C1" s="153"/>
      <c r="D1" s="153"/>
      <c r="E1" s="153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</row>
    <row r="2" spans="1:23" ht="30" x14ac:dyDescent="0.25">
      <c r="A2" s="155"/>
      <c r="B2" s="156" t="s">
        <v>153</v>
      </c>
      <c r="C2" s="156" t="s">
        <v>141</v>
      </c>
      <c r="D2" s="156" t="s">
        <v>142</v>
      </c>
      <c r="E2" s="156" t="s">
        <v>75</v>
      </c>
      <c r="F2" s="156" t="s">
        <v>76</v>
      </c>
      <c r="G2" s="156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4"/>
    </row>
    <row r="3" spans="1:23" x14ac:dyDescent="0.25">
      <c r="A3" s="154" t="s">
        <v>77</v>
      </c>
      <c r="B3" s="168">
        <v>2.044642280927729E-2</v>
      </c>
      <c r="C3" s="168">
        <v>-4.7940832827971291E-2</v>
      </c>
      <c r="D3" s="168">
        <v>9.5463172500513935E-2</v>
      </c>
      <c r="E3" s="168">
        <v>6.7968762481819947E-2</v>
      </c>
      <c r="F3" s="168">
        <v>4.7522339672542643E-2</v>
      </c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54"/>
    </row>
    <row r="4" spans="1:23" x14ac:dyDescent="0.25">
      <c r="A4" s="154" t="s">
        <v>78</v>
      </c>
      <c r="B4" s="168">
        <v>5.9812347956629958E-3</v>
      </c>
      <c r="C4" s="168">
        <v>-4.4522856609376993E-2</v>
      </c>
      <c r="D4" s="168">
        <v>9.4563826746731985E-2</v>
      </c>
      <c r="E4" s="168">
        <v>5.6022204933017988E-2</v>
      </c>
      <c r="F4" s="168">
        <v>5.0040970137354993E-2</v>
      </c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54"/>
      <c r="W4" s="161"/>
    </row>
    <row r="5" spans="1:23" x14ac:dyDescent="0.25">
      <c r="A5" s="154" t="s">
        <v>79</v>
      </c>
      <c r="B5" s="168">
        <v>8.2667449215767051E-3</v>
      </c>
      <c r="C5" s="168">
        <v>-4.0211959340041487E-2</v>
      </c>
      <c r="D5" s="168">
        <v>8.6195818750911937E-2</v>
      </c>
      <c r="E5" s="168">
        <v>5.4250604332447168E-2</v>
      </c>
      <c r="F5" s="168">
        <v>4.5983859410870451E-2</v>
      </c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3" x14ac:dyDescent="0.25">
      <c r="A6" s="154" t="s">
        <v>80</v>
      </c>
      <c r="B6" s="168">
        <v>2.0201532808720554E-3</v>
      </c>
      <c r="C6" s="168">
        <v>-4.4077392935051661E-2</v>
      </c>
      <c r="D6" s="168">
        <v>8.4318815864253369E-2</v>
      </c>
      <c r="E6" s="168">
        <v>4.2261576210073766E-2</v>
      </c>
      <c r="F6" s="168">
        <v>4.0241422929201708E-2</v>
      </c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</row>
    <row r="7" spans="1:23" x14ac:dyDescent="0.25">
      <c r="A7" s="140" t="s">
        <v>81</v>
      </c>
      <c r="B7" s="169">
        <v>3.4714610102154424E-2</v>
      </c>
      <c r="C7" s="169">
        <v>-5.0682295217591107E-2</v>
      </c>
      <c r="D7" s="169">
        <v>5.8209165372361614E-2</v>
      </c>
      <c r="E7" s="169">
        <v>4.2241480256924924E-2</v>
      </c>
      <c r="F7" s="169">
        <v>7.5268701547705069E-3</v>
      </c>
    </row>
    <row r="8" spans="1:23" x14ac:dyDescent="0.25">
      <c r="A8" s="140" t="s">
        <v>82</v>
      </c>
      <c r="B8" s="169">
        <v>5.9521112947240419E-2</v>
      </c>
      <c r="C8" s="169">
        <v>-5.7988733371024732E-2</v>
      </c>
      <c r="D8" s="169">
        <v>4.9829176366552298E-2</v>
      </c>
      <c r="E8" s="169">
        <v>5.1361555942767999E-2</v>
      </c>
      <c r="F8" s="169">
        <v>-8.1595570044724341E-3</v>
      </c>
    </row>
    <row r="9" spans="1:23" x14ac:dyDescent="0.25">
      <c r="A9" s="140" t="s">
        <v>83</v>
      </c>
      <c r="B9" s="169">
        <v>5.4131597762238727E-2</v>
      </c>
      <c r="C9" s="169">
        <v>-6.2703611878997201E-2</v>
      </c>
      <c r="D9" s="169">
        <v>4.7447868408855398E-2</v>
      </c>
      <c r="E9" s="169">
        <v>3.8875854292096911E-2</v>
      </c>
      <c r="F9" s="169">
        <v>-1.5255743470141803E-2</v>
      </c>
    </row>
    <row r="10" spans="1:23" x14ac:dyDescent="0.25">
      <c r="A10" s="140" t="s">
        <v>84</v>
      </c>
      <c r="B10" s="169">
        <v>6.0317749199344843E-2</v>
      </c>
      <c r="C10" s="169">
        <v>-6.9833478568207541E-2</v>
      </c>
      <c r="D10" s="169">
        <v>4.8283507394871472E-2</v>
      </c>
      <c r="E10" s="169">
        <v>3.8767778026008781E-2</v>
      </c>
      <c r="F10" s="169">
        <v>-2.1549971173336069E-2</v>
      </c>
    </row>
    <row r="11" spans="1:23" x14ac:dyDescent="0.25">
      <c r="A11" s="140" t="s">
        <v>85</v>
      </c>
      <c r="B11" s="169">
        <v>5.1853780326325483E-2</v>
      </c>
      <c r="C11" s="169">
        <v>-5.3574465668823013E-2</v>
      </c>
      <c r="D11" s="169">
        <v>5.0889520851172591E-2</v>
      </c>
      <c r="E11" s="169">
        <v>4.9168835508675068E-2</v>
      </c>
      <c r="F11" s="169">
        <v>-2.6849448176504212E-3</v>
      </c>
    </row>
    <row r="12" spans="1:23" x14ac:dyDescent="0.25">
      <c r="A12" s="140" t="s">
        <v>86</v>
      </c>
      <c r="B12" s="169">
        <v>4.7938739178392552E-2</v>
      </c>
      <c r="C12" s="169">
        <v>-6.1887858130545891E-2</v>
      </c>
      <c r="D12" s="169">
        <v>5.938016389888668E-2</v>
      </c>
      <c r="E12" s="169">
        <v>4.5431044946733341E-2</v>
      </c>
      <c r="F12" s="169">
        <v>-2.5076942316592105E-3</v>
      </c>
    </row>
    <row r="13" spans="1:23" x14ac:dyDescent="0.25">
      <c r="A13" s="140" t="s">
        <v>87</v>
      </c>
      <c r="B13" s="169">
        <v>4.6776642760389432E-2</v>
      </c>
      <c r="C13" s="169">
        <v>-6.4044890339755065E-2</v>
      </c>
      <c r="D13" s="169">
        <v>6.3056292654312882E-2</v>
      </c>
      <c r="E13" s="169">
        <v>4.5788045074947249E-2</v>
      </c>
      <c r="F13" s="169">
        <v>-9.8859768544218296E-4</v>
      </c>
    </row>
    <row r="14" spans="1:23" x14ac:dyDescent="0.25">
      <c r="A14" s="140" t="s">
        <v>88</v>
      </c>
      <c r="B14" s="169">
        <v>3.6699896758060062E-2</v>
      </c>
      <c r="C14" s="169">
        <v>-7.7145976657917406E-2</v>
      </c>
      <c r="D14" s="169">
        <v>7.1389268378512047E-2</v>
      </c>
      <c r="E14" s="169">
        <v>3.0943188478654692E-2</v>
      </c>
      <c r="F14" s="169">
        <v>-5.7567082794053592E-3</v>
      </c>
    </row>
    <row r="15" spans="1:23" x14ac:dyDescent="0.25">
      <c r="A15" s="140" t="s">
        <v>89</v>
      </c>
      <c r="B15" s="169">
        <v>3.7850651432538247E-2</v>
      </c>
      <c r="C15" s="169">
        <v>-6.0453844247326916E-2</v>
      </c>
      <c r="D15" s="169">
        <v>6.5838519695372633E-2</v>
      </c>
      <c r="E15" s="169">
        <v>4.3235326880583957E-2</v>
      </c>
      <c r="F15" s="169">
        <v>5.3846754480457171E-3</v>
      </c>
    </row>
    <row r="16" spans="1:23" x14ac:dyDescent="0.25">
      <c r="A16" s="140" t="s">
        <v>90</v>
      </c>
      <c r="B16" s="169">
        <v>3.1828334099605983E-2</v>
      </c>
      <c r="C16" s="169">
        <v>-5.3773589318889765E-2</v>
      </c>
      <c r="D16" s="169">
        <v>7.6390627588338714E-2</v>
      </c>
      <c r="E16" s="169">
        <v>5.4445372369054938E-2</v>
      </c>
      <c r="F16" s="169">
        <v>2.2617038269448948E-2</v>
      </c>
    </row>
    <row r="17" spans="1:22" x14ac:dyDescent="0.25">
      <c r="A17" s="140" t="s">
        <v>91</v>
      </c>
      <c r="B17" s="169">
        <v>3.355771636064217E-2</v>
      </c>
      <c r="C17" s="169">
        <v>-5.1136189535107485E-2</v>
      </c>
      <c r="D17" s="169">
        <v>7.9613318048805823E-2</v>
      </c>
      <c r="E17" s="169">
        <v>6.2034844874340515E-2</v>
      </c>
      <c r="F17" s="169">
        <v>2.8477128513698338E-2</v>
      </c>
    </row>
    <row r="18" spans="1:22" x14ac:dyDescent="0.25">
      <c r="A18" s="140" t="s">
        <v>92</v>
      </c>
      <c r="B18" s="169">
        <v>4.6321404066679256E-2</v>
      </c>
      <c r="C18" s="169">
        <v>-4.8758673446505085E-2</v>
      </c>
      <c r="D18" s="169">
        <v>9.0090543641014001E-2</v>
      </c>
      <c r="E18" s="169">
        <v>8.7653274261188185E-2</v>
      </c>
      <c r="F18" s="169">
        <v>4.1331870194508916E-2</v>
      </c>
      <c r="V18" s="161"/>
    </row>
    <row r="19" spans="1:22" x14ac:dyDescent="0.25">
      <c r="A19" s="140" t="s">
        <v>93</v>
      </c>
      <c r="B19" s="169">
        <v>1.103926891494615E-2</v>
      </c>
      <c r="C19" s="169">
        <v>-5.6187772667183007E-2</v>
      </c>
      <c r="D19" s="169">
        <v>7.3054759128466748E-2</v>
      </c>
      <c r="E19" s="169">
        <v>2.7906255376229882E-2</v>
      </c>
      <c r="F19" s="169">
        <v>1.6866986461283741E-2</v>
      </c>
    </row>
    <row r="20" spans="1:22" x14ac:dyDescent="0.25">
      <c r="A20" s="140" t="s">
        <v>94</v>
      </c>
      <c r="B20" s="169">
        <v>3.3075088395966172E-2</v>
      </c>
      <c r="C20" s="169">
        <v>-6.9964149402558698E-2</v>
      </c>
      <c r="D20" s="169">
        <v>6.3756632310411829E-2</v>
      </c>
      <c r="E20" s="169">
        <v>2.6867571303819306E-2</v>
      </c>
      <c r="F20" s="169">
        <v>-6.2075170921468692E-3</v>
      </c>
    </row>
    <row r="21" spans="1:22" x14ac:dyDescent="0.25">
      <c r="A21" s="140" t="s">
        <v>95</v>
      </c>
      <c r="B21" s="169">
        <v>2.7600975418946839E-2</v>
      </c>
      <c r="C21" s="169">
        <v>-7.5233626679652221E-2</v>
      </c>
      <c r="D21" s="169">
        <v>6.116547404416766E-2</v>
      </c>
      <c r="E21" s="169">
        <v>1.3532822783462281E-2</v>
      </c>
      <c r="F21" s="169">
        <v>-1.4068152635484561E-2</v>
      </c>
    </row>
    <row r="22" spans="1:22" x14ac:dyDescent="0.25">
      <c r="A22" s="140" t="s">
        <v>96</v>
      </c>
      <c r="B22" s="169">
        <v>3.021920121834672E-2</v>
      </c>
      <c r="C22" s="169">
        <v>-8.7461332631879093E-2</v>
      </c>
      <c r="D22" s="169">
        <v>6.0469583431885666E-2</v>
      </c>
      <c r="E22" s="169">
        <v>3.227452018353285E-3</v>
      </c>
      <c r="F22" s="169">
        <v>-2.6991749199993427E-2</v>
      </c>
    </row>
    <row r="23" spans="1:22" x14ac:dyDescent="0.25">
      <c r="A23" s="140" t="s">
        <v>97</v>
      </c>
      <c r="B23" s="169">
        <v>5.1567080631187819E-2</v>
      </c>
      <c r="C23" s="169">
        <v>-6.4485890981882496E-2</v>
      </c>
      <c r="D23" s="169">
        <v>5.9203230568330933E-2</v>
      </c>
      <c r="E23" s="169">
        <v>4.628442021763627E-2</v>
      </c>
      <c r="F23" s="169">
        <v>-5.2826604135515626E-3</v>
      </c>
    </row>
    <row r="24" spans="1:22" x14ac:dyDescent="0.25">
      <c r="A24" s="140" t="s">
        <v>98</v>
      </c>
      <c r="B24" s="169">
        <v>3.4505357302458788E-2</v>
      </c>
      <c r="C24" s="169">
        <v>-7.7208317464247792E-2</v>
      </c>
      <c r="D24" s="169">
        <v>7.3533162350577233E-2</v>
      </c>
      <c r="E24" s="169">
        <v>3.0830202188788226E-2</v>
      </c>
      <c r="F24" s="169">
        <v>-3.6751551136705585E-3</v>
      </c>
    </row>
    <row r="25" spans="1:22" x14ac:dyDescent="0.25">
      <c r="A25" s="140" t="s">
        <v>99</v>
      </c>
      <c r="B25" s="169">
        <v>2.1757851073923279E-2</v>
      </c>
      <c r="C25" s="169">
        <v>-8.0095437276899703E-2</v>
      </c>
      <c r="D25" s="169">
        <v>7.7061377375193404E-2</v>
      </c>
      <c r="E25" s="169">
        <v>1.8723791172216991E-2</v>
      </c>
      <c r="F25" s="169">
        <v>-3.0340599017062986E-3</v>
      </c>
    </row>
    <row r="26" spans="1:22" x14ac:dyDescent="0.25">
      <c r="A26" s="140" t="s">
        <v>100</v>
      </c>
      <c r="B26" s="169">
        <v>2.2683144215359899E-2</v>
      </c>
      <c r="C26" s="169">
        <v>-8.2816690934409784E-2</v>
      </c>
      <c r="D26" s="169">
        <v>8.8234285091983833E-2</v>
      </c>
      <c r="E26" s="169">
        <v>2.8100738372933962E-2</v>
      </c>
      <c r="F26" s="169">
        <v>5.4175941575740488E-3</v>
      </c>
    </row>
    <row r="27" spans="1:22" x14ac:dyDescent="0.25">
      <c r="A27" s="140" t="s">
        <v>101</v>
      </c>
      <c r="B27" s="169">
        <v>2.8164249099270223E-2</v>
      </c>
      <c r="C27" s="169">
        <v>-8.0354799691811585E-2</v>
      </c>
      <c r="D27" s="169">
        <v>7.1316809350842961E-2</v>
      </c>
      <c r="E27" s="169">
        <v>1.9126258758301606E-2</v>
      </c>
      <c r="F27" s="169">
        <v>-9.0379903409686241E-3</v>
      </c>
    </row>
    <row r="28" spans="1:22" x14ac:dyDescent="0.25">
      <c r="A28" s="140" t="s">
        <v>102</v>
      </c>
      <c r="B28" s="169">
        <v>3.331520764359968E-2</v>
      </c>
      <c r="C28" s="169">
        <v>-9.5400990556967602E-2</v>
      </c>
      <c r="D28" s="169">
        <v>7.7094132807713253E-2</v>
      </c>
      <c r="E28" s="169">
        <v>1.5008349894345322E-2</v>
      </c>
      <c r="F28" s="169">
        <v>-1.8306857749254349E-2</v>
      </c>
    </row>
    <row r="29" spans="1:22" x14ac:dyDescent="0.25">
      <c r="A29" s="140" t="s">
        <v>103</v>
      </c>
      <c r="B29" s="169">
        <v>3.6711523845889771E-2</v>
      </c>
      <c r="C29" s="169">
        <v>-9.6933211804448069E-2</v>
      </c>
      <c r="D29" s="169">
        <v>7.7232391461872676E-2</v>
      </c>
      <c r="E29" s="169">
        <v>1.7010703503314385E-2</v>
      </c>
      <c r="F29" s="169">
        <v>-1.9700820342575392E-2</v>
      </c>
    </row>
    <row r="30" spans="1:22" x14ac:dyDescent="0.25">
      <c r="A30" s="140" t="s">
        <v>104</v>
      </c>
      <c r="B30" s="169">
        <v>4.3157350151191765E-2</v>
      </c>
      <c r="C30" s="169">
        <v>-0.10221938753131717</v>
      </c>
      <c r="D30" s="169">
        <v>8.2432166845474067E-2</v>
      </c>
      <c r="E30" s="169">
        <v>2.3370129465348666E-2</v>
      </c>
      <c r="F30" s="169">
        <v>-1.9787220685843099E-2</v>
      </c>
    </row>
    <row r="31" spans="1:22" x14ac:dyDescent="0.25">
      <c r="A31" s="140" t="s">
        <v>105</v>
      </c>
      <c r="B31" s="169">
        <v>3.7120926106283515E-2</v>
      </c>
      <c r="C31" s="169">
        <v>-9.1924479019014307E-2</v>
      </c>
      <c r="D31" s="169">
        <v>7.8571076596511302E-2</v>
      </c>
      <c r="E31" s="169">
        <v>2.37675236837805E-2</v>
      </c>
      <c r="F31" s="169">
        <v>-1.3353402422503005E-2</v>
      </c>
    </row>
    <row r="32" spans="1:22" x14ac:dyDescent="0.25">
      <c r="A32" s="140" t="s">
        <v>106</v>
      </c>
      <c r="B32" s="169">
        <v>1.3754288077881843E-2</v>
      </c>
      <c r="C32" s="169">
        <v>-9.2522166328035116E-2</v>
      </c>
      <c r="D32" s="169">
        <v>9.9001722553410679E-2</v>
      </c>
      <c r="E32" s="169">
        <v>2.0233844303257403E-2</v>
      </c>
      <c r="F32" s="169">
        <v>6.4795562253755629E-3</v>
      </c>
    </row>
    <row r="33" spans="1:6" x14ac:dyDescent="0.25">
      <c r="A33" s="140" t="s">
        <v>107</v>
      </c>
      <c r="B33" s="169">
        <v>2.0120512531947004E-2</v>
      </c>
      <c r="C33" s="169">
        <v>-8.5585047537352479E-2</v>
      </c>
      <c r="D33" s="169">
        <v>0.10291781820059863</v>
      </c>
      <c r="E33" s="169">
        <v>3.745328319519315E-2</v>
      </c>
      <c r="F33" s="169">
        <v>1.733277066324615E-2</v>
      </c>
    </row>
    <row r="34" spans="1:6" x14ac:dyDescent="0.25">
      <c r="A34" s="140" t="s">
        <v>108</v>
      </c>
      <c r="B34" s="169">
        <v>1.4896582747341085E-2</v>
      </c>
      <c r="C34" s="169">
        <v>-9.1775127748912486E-2</v>
      </c>
      <c r="D34" s="169">
        <v>0.1085689137288663</v>
      </c>
      <c r="E34" s="169">
        <v>3.1690368727294894E-2</v>
      </c>
      <c r="F34" s="169">
        <v>1.6793785979953818E-2</v>
      </c>
    </row>
    <row r="35" spans="1:6" x14ac:dyDescent="0.25">
      <c r="A35" s="140" t="s">
        <v>109</v>
      </c>
      <c r="B35" s="169">
        <v>1.7253016088066397E-2</v>
      </c>
      <c r="C35" s="169">
        <v>-7.8582111498774143E-2</v>
      </c>
      <c r="D35" s="169">
        <v>0.10046953001183738</v>
      </c>
      <c r="E35" s="169">
        <v>3.9140434601129627E-2</v>
      </c>
      <c r="F35" s="169">
        <v>2.1887418513063236E-2</v>
      </c>
    </row>
    <row r="36" spans="1:6" x14ac:dyDescent="0.25">
      <c r="A36" s="140" t="s">
        <v>110</v>
      </c>
      <c r="B36" s="169">
        <v>3.4497317194054557E-2</v>
      </c>
      <c r="C36" s="169">
        <v>-9.3943480012600056E-2</v>
      </c>
      <c r="D36" s="169">
        <v>9.5761564280468184E-2</v>
      </c>
      <c r="E36" s="169">
        <v>3.6315401461922685E-2</v>
      </c>
      <c r="F36" s="169">
        <v>1.818084267868128E-3</v>
      </c>
    </row>
    <row r="37" spans="1:6" x14ac:dyDescent="0.25">
      <c r="A37" s="140" t="s">
        <v>111</v>
      </c>
      <c r="B37" s="169">
        <v>2.8234309397877962E-2</v>
      </c>
      <c r="C37" s="169">
        <v>-0.11702587171652427</v>
      </c>
      <c r="D37" s="169">
        <v>8.805020790966489E-2</v>
      </c>
      <c r="E37" s="169">
        <v>-7.4135440898141314E-4</v>
      </c>
      <c r="F37" s="169">
        <v>-2.8975663806859384E-2</v>
      </c>
    </row>
    <row r="38" spans="1:6" x14ac:dyDescent="0.25">
      <c r="A38" s="140" t="s">
        <v>112</v>
      </c>
      <c r="B38" s="169">
        <v>3.7015565960211459E-2</v>
      </c>
      <c r="C38" s="169">
        <v>-0.12198484399819677</v>
      </c>
      <c r="D38" s="169">
        <v>9.1462220642704109E-2</v>
      </c>
      <c r="E38" s="169">
        <v>6.4929426047188E-3</v>
      </c>
      <c r="F38" s="169">
        <v>-3.0522623355492662E-2</v>
      </c>
    </row>
    <row r="39" spans="1:6" x14ac:dyDescent="0.25">
      <c r="A39" s="140" t="s">
        <v>113</v>
      </c>
      <c r="B39" s="169">
        <v>4.897761531789202E-2</v>
      </c>
      <c r="C39" s="169">
        <v>-0.10076186592163443</v>
      </c>
      <c r="D39" s="169">
        <v>8.1162126797789558E-2</v>
      </c>
      <c r="E39" s="169">
        <v>2.9377876194047175E-2</v>
      </c>
      <c r="F39" s="169">
        <v>-1.959973912384487E-2</v>
      </c>
    </row>
    <row r="40" spans="1:6" x14ac:dyDescent="0.25">
      <c r="A40" s="140" t="s">
        <v>114</v>
      </c>
      <c r="B40" s="169">
        <v>4.5338561970549522E-2</v>
      </c>
      <c r="C40" s="169">
        <v>-9.5467321738056721E-2</v>
      </c>
      <c r="D40" s="169">
        <v>0.10050439165231961</v>
      </c>
      <c r="E40" s="169">
        <v>5.0375631884812401E-2</v>
      </c>
      <c r="F40" s="169">
        <v>5.0370699142628927E-3</v>
      </c>
    </row>
    <row r="41" spans="1:6" x14ac:dyDescent="0.25">
      <c r="A41" s="140" t="s">
        <v>115</v>
      </c>
      <c r="B41" s="169">
        <v>3.1044270076246393E-2</v>
      </c>
      <c r="C41" s="169">
        <v>-7.4105224683654006E-2</v>
      </c>
      <c r="D41" s="169">
        <v>0.12539373916062488</v>
      </c>
      <c r="E41" s="169">
        <v>8.2332784553217256E-2</v>
      </c>
      <c r="F41" s="169">
        <v>5.1288514476970873E-2</v>
      </c>
    </row>
    <row r="42" spans="1:6" x14ac:dyDescent="0.25">
      <c r="A42" s="140" t="s">
        <v>116</v>
      </c>
      <c r="B42" s="169">
        <v>2.9123756106704934E-2</v>
      </c>
      <c r="C42" s="169">
        <v>-8.1427067789569707E-2</v>
      </c>
      <c r="D42" s="169">
        <v>0.13474274955352802</v>
      </c>
      <c r="E42" s="169">
        <v>8.2439437870663226E-2</v>
      </c>
      <c r="F42" s="169">
        <v>5.3315681763958317E-2</v>
      </c>
    </row>
    <row r="43" spans="1:6" x14ac:dyDescent="0.25">
      <c r="A43" s="140" t="s">
        <v>117</v>
      </c>
      <c r="B43" s="169">
        <v>3.7149663108571797E-2</v>
      </c>
      <c r="C43" s="169">
        <v>-6.8943279835039409E-2</v>
      </c>
      <c r="D43" s="169">
        <v>0.12012517579031101</v>
      </c>
      <c r="E43" s="169">
        <v>8.8331559063843393E-2</v>
      </c>
      <c r="F43" s="169">
        <v>5.1181895955271603E-2</v>
      </c>
    </row>
    <row r="44" spans="1:6" x14ac:dyDescent="0.25">
      <c r="A44" s="140" t="s">
        <v>118</v>
      </c>
      <c r="B44" s="169">
        <v>5.2494287565749753E-2</v>
      </c>
      <c r="C44" s="169">
        <v>-6.9755554721475585E-2</v>
      </c>
      <c r="D44" s="169">
        <v>0.11669555986247741</v>
      </c>
      <c r="E44" s="169">
        <v>9.9434292706751568E-2</v>
      </c>
      <c r="F44" s="169">
        <v>4.6940005141001828E-2</v>
      </c>
    </row>
    <row r="45" spans="1:6" x14ac:dyDescent="0.25">
      <c r="A45" s="140" t="s">
        <v>119</v>
      </c>
      <c r="B45" s="169">
        <v>6.560195286116903E-2</v>
      </c>
      <c r="C45" s="169">
        <v>-6.7227824787722865E-2</v>
      </c>
      <c r="D45" s="169">
        <v>9.5804674678881929E-2</v>
      </c>
      <c r="E45" s="169">
        <v>9.4178802752328095E-2</v>
      </c>
      <c r="F45" s="169">
        <v>2.8576849891159065E-2</v>
      </c>
    </row>
    <row r="46" spans="1:6" x14ac:dyDescent="0.25">
      <c r="A46" s="140" t="s">
        <v>120</v>
      </c>
      <c r="B46" s="169">
        <v>5.0430206714458893E-2</v>
      </c>
      <c r="C46" s="169">
        <v>-7.3499187224895249E-2</v>
      </c>
      <c r="D46" s="169">
        <v>0.10145040875421067</v>
      </c>
      <c r="E46" s="169">
        <v>7.8381428243774295E-2</v>
      </c>
      <c r="F46" s="169">
        <v>2.7951221529315423E-2</v>
      </c>
    </row>
    <row r="47" spans="1:6" x14ac:dyDescent="0.25">
      <c r="A47" s="140" t="s">
        <v>121</v>
      </c>
      <c r="B47" s="169">
        <v>5.121449104548411E-2</v>
      </c>
      <c r="C47" s="169">
        <v>-6.2681024916940872E-2</v>
      </c>
      <c r="D47" s="169">
        <v>8.6922061093087033E-2</v>
      </c>
      <c r="E47" s="169">
        <v>7.5455527221630278E-2</v>
      </c>
      <c r="F47" s="169">
        <v>2.4241036176146161E-2</v>
      </c>
    </row>
    <row r="48" spans="1:6" x14ac:dyDescent="0.25">
      <c r="A48" s="140" t="s">
        <v>122</v>
      </c>
      <c r="B48" s="169">
        <v>3.1468564495883943E-2</v>
      </c>
      <c r="C48" s="169">
        <v>-6.0506113182438676E-2</v>
      </c>
      <c r="D48" s="169">
        <v>9.1596195738677486E-2</v>
      </c>
      <c r="E48" s="169">
        <v>6.2558647052122732E-2</v>
      </c>
      <c r="F48" s="169">
        <v>3.109008255623881E-2</v>
      </c>
    </row>
    <row r="49" spans="1:6" x14ac:dyDescent="0.25">
      <c r="A49" s="140" t="s">
        <v>123</v>
      </c>
      <c r="B49" s="169">
        <v>4.0344063283879184E-2</v>
      </c>
      <c r="C49" s="169">
        <v>-5.9595261772699137E-2</v>
      </c>
      <c r="D49" s="169">
        <v>8.87995655733433E-2</v>
      </c>
      <c r="E49" s="169">
        <v>6.9548367084523374E-2</v>
      </c>
      <c r="F49" s="169">
        <v>2.9204303800644163E-2</v>
      </c>
    </row>
    <row r="50" spans="1:6" x14ac:dyDescent="0.25">
      <c r="A50" s="140" t="s">
        <v>124</v>
      </c>
      <c r="B50" s="169">
        <v>5.9236006517861907E-2</v>
      </c>
      <c r="C50" s="169">
        <v>-6.0770221552119807E-2</v>
      </c>
      <c r="D50" s="169">
        <v>9.0151532230230605E-2</v>
      </c>
      <c r="E50" s="169">
        <v>8.8617317195972711E-2</v>
      </c>
      <c r="F50" s="169">
        <v>2.9381310678110797E-2</v>
      </c>
    </row>
    <row r="51" spans="1:6" x14ac:dyDescent="0.25">
      <c r="A51" s="140" t="s">
        <v>125</v>
      </c>
      <c r="B51" s="169">
        <v>4.4030047644808439E-2</v>
      </c>
      <c r="C51" s="169">
        <v>-4.6226640578675628E-2</v>
      </c>
      <c r="D51" s="169">
        <v>8.0146657850081682E-2</v>
      </c>
      <c r="E51" s="169">
        <v>7.7950064916214493E-2</v>
      </c>
      <c r="F51" s="169">
        <v>3.3920017271406054E-2</v>
      </c>
    </row>
    <row r="52" spans="1:6" x14ac:dyDescent="0.25">
      <c r="A52" s="140" t="s">
        <v>126</v>
      </c>
      <c r="B52" s="169">
        <v>8.3534412451659032E-2</v>
      </c>
      <c r="C52" s="169">
        <v>-5.5034479441910804E-2</v>
      </c>
      <c r="D52" s="169">
        <v>6.6887282045920204E-2</v>
      </c>
      <c r="E52" s="169">
        <v>9.538721505566844E-2</v>
      </c>
      <c r="F52" s="169">
        <v>1.1852802604009401E-2</v>
      </c>
    </row>
    <row r="53" spans="1:6" x14ac:dyDescent="0.25">
      <c r="A53" s="140" t="s">
        <v>127</v>
      </c>
      <c r="B53" s="169">
        <v>7.3805716517928749E-2</v>
      </c>
      <c r="C53" s="169">
        <v>-5.3090274376999896E-2</v>
      </c>
      <c r="D53" s="169">
        <v>6.8841405420674254E-2</v>
      </c>
      <c r="E53" s="169">
        <v>8.9556847561603134E-2</v>
      </c>
      <c r="F53" s="169">
        <v>1.5751131043674357E-2</v>
      </c>
    </row>
    <row r="54" spans="1:6" x14ac:dyDescent="0.25">
      <c r="A54" s="140" t="s">
        <v>128</v>
      </c>
      <c r="B54" s="169">
        <v>7.1320864930778063E-2</v>
      </c>
      <c r="C54" s="169">
        <v>-6.1467564869990325E-2</v>
      </c>
      <c r="D54" s="169">
        <v>7.4347505484034293E-2</v>
      </c>
      <c r="E54" s="169">
        <v>8.4200805544822024E-2</v>
      </c>
      <c r="F54" s="169">
        <v>1.2879940614043968E-2</v>
      </c>
    </row>
    <row r="55" spans="1:6" x14ac:dyDescent="0.25">
      <c r="A55" s="140" t="s">
        <v>129</v>
      </c>
      <c r="B55" s="169">
        <v>7.0603695266858016E-2</v>
      </c>
      <c r="C55" s="169">
        <v>-6.375269460541387E-2</v>
      </c>
      <c r="D55" s="169">
        <v>5.5748992479217156E-2</v>
      </c>
      <c r="E55" s="169">
        <v>6.2599993140661295E-2</v>
      </c>
      <c r="F55" s="169">
        <v>-8.0037021261967142E-3</v>
      </c>
    </row>
    <row r="56" spans="1:6" x14ac:dyDescent="0.25">
      <c r="A56" s="140" t="s">
        <v>130</v>
      </c>
      <c r="B56" s="169">
        <v>4.7955745058249018E-2</v>
      </c>
      <c r="C56" s="169">
        <v>-6.9137816200966318E-2</v>
      </c>
      <c r="D56" s="169">
        <v>7.428517766806067E-2</v>
      </c>
      <c r="E56" s="169">
        <v>5.310310652534337E-2</v>
      </c>
      <c r="F56" s="169">
        <v>5.1473614670943524E-3</v>
      </c>
    </row>
    <row r="57" spans="1:6" x14ac:dyDescent="0.25">
      <c r="A57" s="140" t="s">
        <v>131</v>
      </c>
      <c r="B57" s="169">
        <v>7.24519609662682E-2</v>
      </c>
      <c r="C57" s="169">
        <v>-6.1207307935833379E-2</v>
      </c>
      <c r="D57" s="169">
        <v>6.7828058760422E-2</v>
      </c>
      <c r="E57" s="169">
        <v>7.9072711790856828E-2</v>
      </c>
      <c r="F57" s="169">
        <v>6.6207508245886212E-3</v>
      </c>
    </row>
    <row r="58" spans="1:6" x14ac:dyDescent="0.25">
      <c r="A58" s="140" t="s">
        <v>132</v>
      </c>
      <c r="B58" s="169">
        <v>5.0935188226042379E-2</v>
      </c>
      <c r="C58" s="169">
        <v>-7.2625279883123561E-2</v>
      </c>
      <c r="D58" s="169">
        <v>7.3448620355778108E-2</v>
      </c>
      <c r="E58" s="169">
        <v>5.1758528698696925E-2</v>
      </c>
      <c r="F58" s="169">
        <v>8.2334047265454624E-4</v>
      </c>
    </row>
    <row r="59" spans="1:6" x14ac:dyDescent="0.25">
      <c r="A59" s="140" t="s">
        <v>133</v>
      </c>
      <c r="B59" s="169">
        <v>8.4393504498891839E-2</v>
      </c>
      <c r="C59" s="169">
        <v>-5.4446446214914464E-2</v>
      </c>
      <c r="D59" s="169">
        <v>7.7029922350020763E-2</v>
      </c>
      <c r="E59" s="169">
        <v>0.10697698063399814</v>
      </c>
      <c r="F59" s="169">
        <v>2.2583476135106299E-2</v>
      </c>
    </row>
    <row r="60" spans="1:6" x14ac:dyDescent="0.25">
      <c r="A60" s="140" t="s">
        <v>134</v>
      </c>
      <c r="B60" s="169">
        <v>7.7929463163471213E-2</v>
      </c>
      <c r="C60" s="169">
        <v>-5.5893544325761831E-2</v>
      </c>
      <c r="D60" s="169">
        <v>8.1206017319350177E-2</v>
      </c>
      <c r="E60" s="169">
        <v>0.10324193615705957</v>
      </c>
      <c r="F60" s="169">
        <v>2.5312472993588346E-2</v>
      </c>
    </row>
    <row r="61" spans="1:6" x14ac:dyDescent="0.25">
      <c r="A61" s="140" t="s">
        <v>135</v>
      </c>
      <c r="B61" s="169">
        <v>6.7721470465327102E-2</v>
      </c>
      <c r="C61" s="169">
        <v>-5.9604592404442436E-2</v>
      </c>
      <c r="D61" s="169">
        <v>7.7553401474703451E-2</v>
      </c>
      <c r="E61" s="169">
        <v>8.5670279535588104E-2</v>
      </c>
      <c r="F61" s="169">
        <v>1.7948809070261015E-2</v>
      </c>
    </row>
    <row r="62" spans="1:6" x14ac:dyDescent="0.25">
      <c r="A62" s="140" t="s">
        <v>136</v>
      </c>
      <c r="B62" s="169">
        <v>9.4853419994491664E-2</v>
      </c>
      <c r="C62" s="169">
        <v>-6.1870294271266425E-2</v>
      </c>
      <c r="D62" s="169">
        <v>8.2163004403434423E-2</v>
      </c>
      <c r="E62" s="169">
        <v>0.11514613012665968</v>
      </c>
      <c r="F62" s="169">
        <v>2.0292710132167997E-2</v>
      </c>
    </row>
    <row r="63" spans="1:6" x14ac:dyDescent="0.25">
      <c r="A63" s="140" t="s">
        <v>137</v>
      </c>
      <c r="B63" s="169">
        <v>7.7142044803406903E-2</v>
      </c>
      <c r="C63" s="169">
        <v>-5.2854752088662499E-2</v>
      </c>
      <c r="D63" s="169">
        <v>7.1895064187102301E-2</v>
      </c>
      <c r="E63" s="169">
        <v>9.6182356901846691E-2</v>
      </c>
      <c r="F63" s="169">
        <v>1.9040312098439802E-2</v>
      </c>
    </row>
    <row r="64" spans="1:6" x14ac:dyDescent="0.25">
      <c r="A64" s="140" t="s">
        <v>138</v>
      </c>
      <c r="B64" s="169">
        <v>7.0221682187223397E-2</v>
      </c>
      <c r="C64" s="169">
        <v>-6.2422479301168281E-2</v>
      </c>
      <c r="D64" s="169">
        <v>7.1133057155157442E-2</v>
      </c>
      <c r="E64" s="169">
        <v>7.8932260041212565E-2</v>
      </c>
      <c r="F64" s="169">
        <v>8.7105778539891612E-3</v>
      </c>
    </row>
    <row r="65" spans="1:6" x14ac:dyDescent="0.25">
      <c r="A65" s="140" t="s">
        <v>139</v>
      </c>
      <c r="B65" s="169">
        <v>4.7901736172173699E-2</v>
      </c>
      <c r="C65" s="169">
        <v>-6.458307944388024E-2</v>
      </c>
      <c r="D65" s="169">
        <v>7.2052413274136293E-2</v>
      </c>
      <c r="E65" s="169">
        <v>5.5371070002429745E-2</v>
      </c>
      <c r="F65" s="169">
        <v>7.469333830256053E-3</v>
      </c>
    </row>
    <row r="66" spans="1:6" x14ac:dyDescent="0.25">
      <c r="A66" s="164" t="s">
        <v>140</v>
      </c>
      <c r="B66" s="170">
        <v>4.457266834480194E-2</v>
      </c>
      <c r="C66" s="170">
        <v>-6.8085640386725724E-2</v>
      </c>
      <c r="D66" s="170">
        <v>8.0026056167692955E-2</v>
      </c>
      <c r="E66" s="170">
        <v>5.6513084125769157E-2</v>
      </c>
      <c r="F66" s="170">
        <v>1.1940415780967231E-2</v>
      </c>
    </row>
    <row r="67" spans="1:6" x14ac:dyDescent="0.25">
      <c r="A67" s="140" t="s">
        <v>143</v>
      </c>
    </row>
    <row r="68" spans="1:6" x14ac:dyDescent="0.25">
      <c r="A68" s="140" t="s">
        <v>144</v>
      </c>
    </row>
    <row r="69" spans="1:6" x14ac:dyDescent="0.25">
      <c r="A69" s="167"/>
    </row>
  </sheetData>
  <pageMargins left="0.7" right="0.7" top="0.75" bottom="0.75" header="0.3" footer="0.3"/>
  <headerFooter>
    <oddFooter>&amp;L_x000D_&amp;1#&amp;"Calibri"&amp;10&amp;K000000 Interné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FB928-973A-40EB-B687-627A354C4658}">
  <sheetPr>
    <tabColor rgb="FF6CB8E6"/>
  </sheetPr>
  <dimension ref="A1:W68"/>
  <sheetViews>
    <sheetView showGridLines="0" zoomScale="85" zoomScaleNormal="85" workbookViewId="0">
      <selection activeCell="J34" sqref="J34"/>
    </sheetView>
  </sheetViews>
  <sheetFormatPr defaultRowHeight="15" x14ac:dyDescent="0.25"/>
  <cols>
    <col min="1" max="1" width="10.140625" style="140" customWidth="1"/>
    <col min="2" max="2" width="15" style="140" customWidth="1"/>
    <col min="3" max="3" width="14.140625" style="140" customWidth="1"/>
    <col min="4" max="4" width="17.85546875" style="140" customWidth="1"/>
    <col min="5" max="5" width="12.5703125" style="140" bestFit="1" customWidth="1"/>
    <col min="6" max="6" width="13.5703125" style="140" customWidth="1"/>
    <col min="7" max="7" width="13.140625" style="140" bestFit="1" customWidth="1"/>
    <col min="8" max="16384" width="9.140625" style="140"/>
  </cols>
  <sheetData>
    <row r="1" spans="1:23" x14ac:dyDescent="0.25">
      <c r="A1" s="152" t="s">
        <v>152</v>
      </c>
      <c r="B1" s="153"/>
      <c r="C1" s="153"/>
      <c r="D1" s="153"/>
      <c r="E1" s="153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</row>
    <row r="2" spans="1:23" ht="30" x14ac:dyDescent="0.25">
      <c r="A2" s="155"/>
      <c r="B2" s="156" t="s">
        <v>145</v>
      </c>
      <c r="C2" s="156" t="s">
        <v>146</v>
      </c>
      <c r="D2" s="156" t="s">
        <v>147</v>
      </c>
      <c r="E2" s="156" t="s">
        <v>151</v>
      </c>
      <c r="F2" s="156" t="s">
        <v>148</v>
      </c>
      <c r="G2" s="156" t="s">
        <v>149</v>
      </c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4"/>
    </row>
    <row r="3" spans="1:23" x14ac:dyDescent="0.25">
      <c r="A3" s="154" t="s">
        <v>77</v>
      </c>
      <c r="B3" s="158">
        <v>7.9716666666666667</v>
      </c>
      <c r="C3" s="158">
        <v>4.3983333333333334</v>
      </c>
      <c r="D3" s="158">
        <v>21.578333333333333</v>
      </c>
      <c r="E3" s="158">
        <v>-3.5733333333333333</v>
      </c>
      <c r="F3" s="158">
        <v>36.942921140032439</v>
      </c>
      <c r="G3" s="159">
        <v>20.38310033212327</v>
      </c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54"/>
    </row>
    <row r="4" spans="1:23" x14ac:dyDescent="0.25">
      <c r="A4" s="154" t="s">
        <v>78</v>
      </c>
      <c r="B4" s="158">
        <v>8.3279999999999994</v>
      </c>
      <c r="C4" s="158">
        <v>3.8593333333333333</v>
      </c>
      <c r="D4" s="158">
        <v>21.043333333333333</v>
      </c>
      <c r="E4" s="158">
        <v>-4.4686666666666657</v>
      </c>
      <c r="F4" s="158">
        <v>39.575479169966734</v>
      </c>
      <c r="G4" s="159">
        <v>18.339933470616188</v>
      </c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54"/>
      <c r="W4" s="161"/>
    </row>
    <row r="5" spans="1:23" x14ac:dyDescent="0.25">
      <c r="A5" s="162" t="s">
        <v>79</v>
      </c>
      <c r="B5" s="158">
        <v>8.0890000000000004</v>
      </c>
      <c r="C5" s="158">
        <v>4.2896666666666672</v>
      </c>
      <c r="D5" s="158">
        <v>20.683</v>
      </c>
      <c r="E5" s="158">
        <v>-3.7993333333333332</v>
      </c>
      <c r="F5" s="158">
        <v>39.10941352801818</v>
      </c>
      <c r="G5" s="159">
        <v>20.740060274943996</v>
      </c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3" x14ac:dyDescent="0.25">
      <c r="A6" s="162" t="s">
        <v>80</v>
      </c>
      <c r="B6" s="158">
        <v>7.3526666666666669</v>
      </c>
      <c r="C6" s="158">
        <v>4.1103333333333332</v>
      </c>
      <c r="D6" s="158">
        <v>20.421333333333333</v>
      </c>
      <c r="E6" s="158">
        <v>-3.2423333333333337</v>
      </c>
      <c r="F6" s="158">
        <v>36.00483154870723</v>
      </c>
      <c r="G6" s="159">
        <v>20.127644293549231</v>
      </c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</row>
    <row r="7" spans="1:23" x14ac:dyDescent="0.25">
      <c r="A7" s="140" t="s">
        <v>81</v>
      </c>
      <c r="B7" s="163">
        <v>6.6950000000000003</v>
      </c>
      <c r="C7" s="163">
        <v>3.7506666666666666</v>
      </c>
      <c r="D7" s="163">
        <v>18.634</v>
      </c>
      <c r="E7" s="163">
        <v>-2.9443333333333337</v>
      </c>
      <c r="F7" s="158">
        <v>35.928947085971878</v>
      </c>
      <c r="G7" s="159">
        <v>20.128081285106077</v>
      </c>
    </row>
    <row r="8" spans="1:23" x14ac:dyDescent="0.25">
      <c r="A8" s="140" t="s">
        <v>82</v>
      </c>
      <c r="B8" s="163">
        <v>5.8753333333333329</v>
      </c>
      <c r="C8" s="163">
        <v>4.1973333333333329</v>
      </c>
      <c r="D8" s="163">
        <v>19.365333333333332</v>
      </c>
      <c r="E8" s="163">
        <v>-1.6779999999999999</v>
      </c>
      <c r="F8" s="158">
        <v>30.339438171302668</v>
      </c>
      <c r="G8" s="159">
        <v>21.67446984301845</v>
      </c>
    </row>
    <row r="9" spans="1:23" x14ac:dyDescent="0.25">
      <c r="A9" s="140" t="s">
        <v>83</v>
      </c>
      <c r="B9" s="163">
        <v>5.4523333333333328</v>
      </c>
      <c r="C9" s="163">
        <v>4.5579999999999998</v>
      </c>
      <c r="D9" s="163">
        <v>19.788666666666668</v>
      </c>
      <c r="E9" s="163">
        <v>-0.89433333333333298</v>
      </c>
      <c r="F9" s="158">
        <v>27.552808004581742</v>
      </c>
      <c r="G9" s="159">
        <v>23.033386113263482</v>
      </c>
    </row>
    <row r="10" spans="1:23" x14ac:dyDescent="0.25">
      <c r="A10" s="140" t="s">
        <v>84</v>
      </c>
      <c r="B10" s="163">
        <v>5.0536666666666665</v>
      </c>
      <c r="C10" s="163">
        <v>4.8523333333333332</v>
      </c>
      <c r="D10" s="163">
        <v>20.22</v>
      </c>
      <c r="E10" s="163">
        <v>-0.20133333333333336</v>
      </c>
      <c r="F10" s="158">
        <v>24.99340586877679</v>
      </c>
      <c r="G10" s="159">
        <v>23.997692054071877</v>
      </c>
    </row>
    <row r="11" spans="1:23" x14ac:dyDescent="0.25">
      <c r="A11" s="140" t="s">
        <v>85</v>
      </c>
      <c r="B11" s="163">
        <v>4.5916666666666668</v>
      </c>
      <c r="C11" s="163">
        <v>5.6736666666666666</v>
      </c>
      <c r="D11" s="163">
        <v>19.716000000000001</v>
      </c>
      <c r="E11" s="163">
        <v>1.0819999999999999</v>
      </c>
      <c r="F11" s="158">
        <v>23.289037668222086</v>
      </c>
      <c r="G11" s="159">
        <v>28.776966254142149</v>
      </c>
    </row>
    <row r="12" spans="1:23" x14ac:dyDescent="0.25">
      <c r="A12" s="140" t="s">
        <v>86</v>
      </c>
      <c r="B12" s="163">
        <v>4.8323333333333327</v>
      </c>
      <c r="C12" s="163">
        <v>6.0153333333333334</v>
      </c>
      <c r="D12" s="163">
        <v>20.548333333333332</v>
      </c>
      <c r="E12" s="163">
        <v>1.1830000000000007</v>
      </c>
      <c r="F12" s="158">
        <v>23.516911347230106</v>
      </c>
      <c r="G12" s="159">
        <v>29.274069267580504</v>
      </c>
    </row>
    <row r="13" spans="1:23" x14ac:dyDescent="0.25">
      <c r="A13" s="140" t="s">
        <v>87</v>
      </c>
      <c r="B13" s="163">
        <v>4.9119999999999999</v>
      </c>
      <c r="C13" s="163">
        <v>6.2649999999999997</v>
      </c>
      <c r="D13" s="163">
        <v>21.141666666666669</v>
      </c>
      <c r="E13" s="163">
        <v>1.3529999999999998</v>
      </c>
      <c r="F13" s="158">
        <v>23.233740638549467</v>
      </c>
      <c r="G13" s="159">
        <v>29.633425305478905</v>
      </c>
    </row>
    <row r="14" spans="1:23" x14ac:dyDescent="0.25">
      <c r="A14" s="140" t="s">
        <v>88</v>
      </c>
      <c r="B14" s="163">
        <v>5.0350000000000001</v>
      </c>
      <c r="C14" s="163">
        <v>6.133</v>
      </c>
      <c r="D14" s="163">
        <v>21.318000000000001</v>
      </c>
      <c r="E14" s="163">
        <v>1.0979999999999999</v>
      </c>
      <c r="F14" s="158">
        <v>23.618538324420676</v>
      </c>
      <c r="G14" s="159">
        <v>28.769115301623039</v>
      </c>
    </row>
    <row r="15" spans="1:23" x14ac:dyDescent="0.25">
      <c r="A15" s="140" t="s">
        <v>89</v>
      </c>
      <c r="B15" s="163">
        <v>4.8890000000000002</v>
      </c>
      <c r="C15" s="163">
        <v>5.5836666666666668</v>
      </c>
      <c r="D15" s="163">
        <v>20.410666666666668</v>
      </c>
      <c r="E15" s="163">
        <v>0.69466666666666654</v>
      </c>
      <c r="F15" s="158">
        <v>23.953161745492551</v>
      </c>
      <c r="G15" s="159">
        <v>27.356610922393521</v>
      </c>
    </row>
    <row r="16" spans="1:23" x14ac:dyDescent="0.25">
      <c r="A16" s="140" t="s">
        <v>90</v>
      </c>
      <c r="B16" s="163">
        <v>5.3103333333333333</v>
      </c>
      <c r="C16" s="163">
        <v>5.0519999999999996</v>
      </c>
      <c r="D16" s="163">
        <v>20.29</v>
      </c>
      <c r="E16" s="163">
        <v>-0.25833333333333375</v>
      </c>
      <c r="F16" s="158">
        <v>26.172170198784293</v>
      </c>
      <c r="G16" s="159">
        <v>24.898965007392803</v>
      </c>
    </row>
    <row r="17" spans="1:22" x14ac:dyDescent="0.25">
      <c r="A17" s="140" t="s">
        <v>91</v>
      </c>
      <c r="B17" s="163">
        <v>5.7573333333333334</v>
      </c>
      <c r="C17" s="163">
        <v>4.9946666666666673</v>
      </c>
      <c r="D17" s="163">
        <v>20.379000000000001</v>
      </c>
      <c r="E17" s="163">
        <v>-0.76266666666666616</v>
      </c>
      <c r="F17" s="158">
        <v>28.251304447388648</v>
      </c>
      <c r="G17" s="159">
        <v>24.508889870291313</v>
      </c>
    </row>
    <row r="18" spans="1:22" x14ac:dyDescent="0.25">
      <c r="A18" s="140" t="s">
        <v>92</v>
      </c>
      <c r="B18" s="163">
        <v>5.8803333333333327</v>
      </c>
      <c r="C18" s="163">
        <v>4.6426666666666669</v>
      </c>
      <c r="D18" s="163">
        <v>20.080333333333332</v>
      </c>
      <c r="E18" s="163">
        <v>-1.2376666666666658</v>
      </c>
      <c r="F18" s="158">
        <v>29.284042429574541</v>
      </c>
      <c r="G18" s="159">
        <v>23.120466127720327</v>
      </c>
      <c r="V18" s="161"/>
    </row>
    <row r="19" spans="1:22" x14ac:dyDescent="0.25">
      <c r="A19" s="140" t="s">
        <v>93</v>
      </c>
      <c r="B19" s="163">
        <v>5.3453333333333326</v>
      </c>
      <c r="C19" s="163">
        <v>4.6073333333333331</v>
      </c>
      <c r="D19" s="163">
        <v>19.672666666666668</v>
      </c>
      <c r="E19" s="163">
        <v>-0.73799999999999955</v>
      </c>
      <c r="F19" s="158">
        <v>27.171371445999519</v>
      </c>
      <c r="G19" s="159">
        <v>23.419973567386219</v>
      </c>
    </row>
    <row r="20" spans="1:22" x14ac:dyDescent="0.25">
      <c r="A20" s="140" t="s">
        <v>94</v>
      </c>
      <c r="B20" s="163">
        <v>4.7253333333333334</v>
      </c>
      <c r="C20" s="163">
        <v>5.1959999999999997</v>
      </c>
      <c r="D20" s="163">
        <v>20.760666666666669</v>
      </c>
      <c r="E20" s="163">
        <v>0.47066666666666634</v>
      </c>
      <c r="F20" s="158">
        <v>22.760990334285989</v>
      </c>
      <c r="G20" s="159">
        <v>25.028098005844377</v>
      </c>
    </row>
    <row r="21" spans="1:22" x14ac:dyDescent="0.25">
      <c r="A21" s="140" t="s">
        <v>95</v>
      </c>
      <c r="B21" s="163">
        <v>4.5869999999999997</v>
      </c>
      <c r="C21" s="163">
        <v>5.5613333333333328</v>
      </c>
      <c r="D21" s="163">
        <v>21.353333333333332</v>
      </c>
      <c r="E21" s="163">
        <v>0.97433333333333305</v>
      </c>
      <c r="F21" s="158">
        <v>21.481423665313766</v>
      </c>
      <c r="G21" s="159">
        <v>26.044333437402432</v>
      </c>
    </row>
    <row r="22" spans="1:22" x14ac:dyDescent="0.25">
      <c r="A22" s="140" t="s">
        <v>96</v>
      </c>
      <c r="B22" s="163">
        <v>4.1980000000000004</v>
      </c>
      <c r="C22" s="163">
        <v>5.8040000000000003</v>
      </c>
      <c r="D22" s="163">
        <v>21.686333333333334</v>
      </c>
      <c r="E22" s="163">
        <v>1.6059999999999999</v>
      </c>
      <c r="F22" s="158">
        <v>19.357813676816431</v>
      </c>
      <c r="G22" s="159">
        <v>26.763399375951057</v>
      </c>
    </row>
    <row r="23" spans="1:22" x14ac:dyDescent="0.25">
      <c r="A23" s="140" t="s">
        <v>97</v>
      </c>
      <c r="B23" s="163">
        <v>3.8806666666666665</v>
      </c>
      <c r="C23" s="163">
        <v>5.4666666666666668</v>
      </c>
      <c r="D23" s="163">
        <v>21.258666666666667</v>
      </c>
      <c r="E23" s="163">
        <v>1.5860000000000003</v>
      </c>
      <c r="F23" s="158">
        <v>18.254515805318615</v>
      </c>
      <c r="G23" s="159">
        <v>25.715002508780731</v>
      </c>
    </row>
    <row r="24" spans="1:22" x14ac:dyDescent="0.25">
      <c r="A24" s="140" t="s">
        <v>98</v>
      </c>
      <c r="B24" s="163">
        <v>4.216333333333333</v>
      </c>
      <c r="C24" s="163">
        <v>5.8696666666666673</v>
      </c>
      <c r="D24" s="163">
        <v>22.414000000000001</v>
      </c>
      <c r="E24" s="163">
        <v>1.6533333333333342</v>
      </c>
      <c r="F24" s="158">
        <v>18.811159691859253</v>
      </c>
      <c r="G24" s="159">
        <v>26.187501858957202</v>
      </c>
    </row>
    <row r="25" spans="1:22" x14ac:dyDescent="0.25">
      <c r="A25" s="140" t="s">
        <v>99</v>
      </c>
      <c r="B25" s="163">
        <v>4.2166666666666668</v>
      </c>
      <c r="C25" s="163">
        <v>6.2303333333333333</v>
      </c>
      <c r="D25" s="163">
        <v>23.367000000000001</v>
      </c>
      <c r="E25" s="163">
        <v>2.0136666666666665</v>
      </c>
      <c r="F25" s="158">
        <v>18.045391649191881</v>
      </c>
      <c r="G25" s="159">
        <v>26.662957732414654</v>
      </c>
    </row>
    <row r="26" spans="1:22" x14ac:dyDescent="0.25">
      <c r="A26" s="140" t="s">
        <v>100</v>
      </c>
      <c r="B26" s="163">
        <v>4.174666666666667</v>
      </c>
      <c r="C26" s="163">
        <v>6.3533333333333326</v>
      </c>
      <c r="D26" s="163">
        <v>23.864999999999998</v>
      </c>
      <c r="E26" s="163">
        <v>2.1786666666666656</v>
      </c>
      <c r="F26" s="158">
        <v>17.492841678888194</v>
      </c>
      <c r="G26" s="159">
        <v>26.62197080801732</v>
      </c>
    </row>
    <row r="27" spans="1:22" x14ac:dyDescent="0.25">
      <c r="A27" s="140" t="s">
        <v>101</v>
      </c>
      <c r="B27" s="163">
        <v>4.0350000000000001</v>
      </c>
      <c r="C27" s="163">
        <v>6.5069999999999997</v>
      </c>
      <c r="D27" s="163">
        <v>23.730666666666668</v>
      </c>
      <c r="E27" s="163">
        <v>2.4719999999999995</v>
      </c>
      <c r="F27" s="158">
        <v>17.003314979211147</v>
      </c>
      <c r="G27" s="159">
        <v>27.420215754579164</v>
      </c>
    </row>
    <row r="28" spans="1:22" x14ac:dyDescent="0.25">
      <c r="A28" s="140" t="s">
        <v>102</v>
      </c>
      <c r="B28" s="163">
        <v>4.3810000000000002</v>
      </c>
      <c r="C28" s="163">
        <v>8.195666666666666</v>
      </c>
      <c r="D28" s="163">
        <v>26.228666666666669</v>
      </c>
      <c r="E28" s="163">
        <v>3.8146666666666658</v>
      </c>
      <c r="F28" s="158">
        <v>16.703098391073379</v>
      </c>
      <c r="G28" s="159">
        <v>31.246981673995368</v>
      </c>
    </row>
    <row r="29" spans="1:22" x14ac:dyDescent="0.25">
      <c r="A29" s="140" t="s">
        <v>103</v>
      </c>
      <c r="B29" s="163">
        <v>4.8643333333333327</v>
      </c>
      <c r="C29" s="163">
        <v>8.7846666666666664</v>
      </c>
      <c r="D29" s="163">
        <v>27.287333333333333</v>
      </c>
      <c r="E29" s="163">
        <v>3.9203333333333337</v>
      </c>
      <c r="F29" s="158">
        <v>17.826341892453151</v>
      </c>
      <c r="G29" s="159">
        <v>32.193203195621898</v>
      </c>
    </row>
    <row r="30" spans="1:22" x14ac:dyDescent="0.25">
      <c r="A30" s="140" t="s">
        <v>104</v>
      </c>
      <c r="B30" s="163">
        <v>5.0460000000000003</v>
      </c>
      <c r="C30" s="163">
        <v>8.5166666666666657</v>
      </c>
      <c r="D30" s="163">
        <v>27.335666666666668</v>
      </c>
      <c r="E30" s="163">
        <v>3.4706666666666655</v>
      </c>
      <c r="F30" s="158">
        <v>18.459399807333522</v>
      </c>
      <c r="G30" s="159">
        <v>31.155876937334614</v>
      </c>
    </row>
    <row r="31" spans="1:22" x14ac:dyDescent="0.25">
      <c r="A31" s="140" t="s">
        <v>105</v>
      </c>
      <c r="B31" s="163">
        <v>4.9913333333333334</v>
      </c>
      <c r="C31" s="163">
        <v>8.884666666666666</v>
      </c>
      <c r="D31" s="163">
        <v>27.623999999999999</v>
      </c>
      <c r="E31" s="163">
        <v>3.8933333333333326</v>
      </c>
      <c r="F31" s="158">
        <v>18.06882903755189</v>
      </c>
      <c r="G31" s="159">
        <v>32.162853557293175</v>
      </c>
    </row>
    <row r="32" spans="1:22" x14ac:dyDescent="0.25">
      <c r="A32" s="140" t="s">
        <v>106</v>
      </c>
      <c r="B32" s="163">
        <v>6.194</v>
      </c>
      <c r="C32" s="163">
        <v>8.9870000000000001</v>
      </c>
      <c r="D32" s="163">
        <v>29.021666666666668</v>
      </c>
      <c r="E32" s="163">
        <v>2.7930000000000001</v>
      </c>
      <c r="F32" s="158">
        <v>21.342675012921379</v>
      </c>
      <c r="G32" s="159">
        <v>30.966519267214149</v>
      </c>
    </row>
    <row r="33" spans="1:7" x14ac:dyDescent="0.25">
      <c r="A33" s="140" t="s">
        <v>107</v>
      </c>
      <c r="B33" s="163">
        <v>6.7046666666666672</v>
      </c>
      <c r="C33" s="163">
        <v>9.118666666666666</v>
      </c>
      <c r="D33" s="163">
        <v>29.701333333333331</v>
      </c>
      <c r="E33" s="163">
        <v>2.4139999999999988</v>
      </c>
      <c r="F33" s="158">
        <v>22.573621835158917</v>
      </c>
      <c r="G33" s="159">
        <v>30.701203088525769</v>
      </c>
    </row>
    <row r="34" spans="1:7" x14ac:dyDescent="0.25">
      <c r="A34" s="140" t="s">
        <v>108</v>
      </c>
      <c r="B34" s="163">
        <v>6.3916666666666666</v>
      </c>
      <c r="C34" s="163">
        <v>9.0340000000000007</v>
      </c>
      <c r="D34" s="163">
        <v>29.978000000000002</v>
      </c>
      <c r="E34" s="163">
        <v>2.6423333333333341</v>
      </c>
      <c r="F34" s="158">
        <v>21.321191095692395</v>
      </c>
      <c r="G34" s="159">
        <v>30.135432650610451</v>
      </c>
    </row>
    <row r="35" spans="1:7" x14ac:dyDescent="0.25">
      <c r="A35" s="140" t="s">
        <v>109</v>
      </c>
      <c r="B35" s="163">
        <v>6.5836666666666668</v>
      </c>
      <c r="C35" s="163">
        <v>8.9949999999999992</v>
      </c>
      <c r="D35" s="163">
        <v>30.035333333333334</v>
      </c>
      <c r="E35" s="163">
        <v>2.4113333333333324</v>
      </c>
      <c r="F35" s="158">
        <v>21.919738974097175</v>
      </c>
      <c r="G35" s="159">
        <v>29.948061172396951</v>
      </c>
    </row>
    <row r="36" spans="1:7" x14ac:dyDescent="0.25">
      <c r="A36" s="140" t="s">
        <v>110</v>
      </c>
      <c r="B36" s="163">
        <v>6.5763333333333334</v>
      </c>
      <c r="C36" s="163">
        <v>10.461666666666666</v>
      </c>
      <c r="D36" s="163">
        <v>32.906999999999996</v>
      </c>
      <c r="E36" s="163">
        <v>3.8853333333333326</v>
      </c>
      <c r="F36" s="158">
        <v>19.984603073307603</v>
      </c>
      <c r="G36" s="159">
        <v>31.791614752686865</v>
      </c>
    </row>
    <row r="37" spans="1:7" x14ac:dyDescent="0.25">
      <c r="A37" s="140" t="s">
        <v>111</v>
      </c>
      <c r="B37" s="163">
        <v>6.5226666666666668</v>
      </c>
      <c r="C37" s="163">
        <v>12.381</v>
      </c>
      <c r="D37" s="163">
        <v>35.559666666666665</v>
      </c>
      <c r="E37" s="163">
        <v>5.8583333333333334</v>
      </c>
      <c r="F37" s="158">
        <v>18.342879104603533</v>
      </c>
      <c r="G37" s="159">
        <v>34.817536722316483</v>
      </c>
    </row>
    <row r="38" spans="1:7" x14ac:dyDescent="0.25">
      <c r="A38" s="140" t="s">
        <v>112</v>
      </c>
      <c r="B38" s="163">
        <v>6.5426666666666673</v>
      </c>
      <c r="C38" s="163">
        <v>12.574999999999999</v>
      </c>
      <c r="D38" s="163">
        <v>36.010333333333335</v>
      </c>
      <c r="E38" s="163">
        <v>6.032333333333332</v>
      </c>
      <c r="F38" s="158">
        <v>18.168858938637985</v>
      </c>
      <c r="G38" s="159">
        <v>34.920532069498563</v>
      </c>
    </row>
    <row r="39" spans="1:7" x14ac:dyDescent="0.25">
      <c r="A39" s="140" t="s">
        <v>113</v>
      </c>
      <c r="B39" s="163">
        <v>6.6636666666666668</v>
      </c>
      <c r="C39" s="163">
        <v>12.352333333333334</v>
      </c>
      <c r="D39" s="163">
        <v>35.723999999999997</v>
      </c>
      <c r="E39" s="163">
        <v>5.6886666666666672</v>
      </c>
      <c r="F39" s="158">
        <v>18.653192998171168</v>
      </c>
      <c r="G39" s="159">
        <v>34.577128354420935</v>
      </c>
    </row>
    <row r="40" spans="1:7" x14ac:dyDescent="0.25">
      <c r="A40" s="140" t="s">
        <v>114</v>
      </c>
      <c r="B40" s="163">
        <v>7.7536666666666667</v>
      </c>
      <c r="C40" s="163">
        <v>12.303333333333335</v>
      </c>
      <c r="D40" s="163">
        <v>37.456666666666663</v>
      </c>
      <c r="E40" s="163">
        <v>4.5496666666666679</v>
      </c>
      <c r="F40" s="158">
        <v>20.70036486606746</v>
      </c>
      <c r="G40" s="159">
        <v>32.846845243392373</v>
      </c>
    </row>
    <row r="41" spans="1:7" x14ac:dyDescent="0.25">
      <c r="A41" s="140" t="s">
        <v>115</v>
      </c>
      <c r="B41" s="163">
        <v>8.9693333333333332</v>
      </c>
      <c r="C41" s="163">
        <v>11.431666666666667</v>
      </c>
      <c r="D41" s="163">
        <v>38.021999999999998</v>
      </c>
      <c r="E41" s="163">
        <v>2.4623333333333335</v>
      </c>
      <c r="F41" s="158">
        <v>23.589851489488542</v>
      </c>
      <c r="G41" s="159">
        <v>30.065926744165662</v>
      </c>
    </row>
    <row r="42" spans="1:7" x14ac:dyDescent="0.25">
      <c r="A42" s="140" t="s">
        <v>116</v>
      </c>
      <c r="B42" s="163">
        <v>8.9086666666666652</v>
      </c>
      <c r="C42" s="163">
        <v>11.048999999999999</v>
      </c>
      <c r="D42" s="163">
        <v>38.150666666666666</v>
      </c>
      <c r="E42" s="163">
        <v>2.1403333333333343</v>
      </c>
      <c r="F42" s="158">
        <v>23.351273896480617</v>
      </c>
      <c r="G42" s="159">
        <v>28.961486037814975</v>
      </c>
    </row>
    <row r="43" spans="1:7" x14ac:dyDescent="0.25">
      <c r="A43" s="140" t="s">
        <v>117</v>
      </c>
      <c r="B43" s="163">
        <v>8.9610000000000003</v>
      </c>
      <c r="C43" s="163">
        <v>9.9223333333333343</v>
      </c>
      <c r="D43" s="163">
        <v>36.685333333333332</v>
      </c>
      <c r="E43" s="163">
        <v>0.96133333333333404</v>
      </c>
      <c r="F43" s="158">
        <v>24.426655520825761</v>
      </c>
      <c r="G43" s="159">
        <v>27.047139638002477</v>
      </c>
    </row>
    <row r="44" spans="1:7" x14ac:dyDescent="0.25">
      <c r="A44" s="140" t="s">
        <v>118</v>
      </c>
      <c r="B44" s="163">
        <v>9.6616666666666653</v>
      </c>
      <c r="C44" s="163">
        <v>10.021333333333335</v>
      </c>
      <c r="D44" s="163">
        <v>37.816333333333333</v>
      </c>
      <c r="E44" s="163">
        <v>0.35966666666666924</v>
      </c>
      <c r="F44" s="158">
        <v>25.548925067651538</v>
      </c>
      <c r="G44" s="159">
        <v>26.500013221800106</v>
      </c>
    </row>
    <row r="45" spans="1:7" x14ac:dyDescent="0.25">
      <c r="A45" s="140" t="s">
        <v>119</v>
      </c>
      <c r="B45" s="163">
        <v>9.8119999999999994</v>
      </c>
      <c r="C45" s="163">
        <v>10.269666666666666</v>
      </c>
      <c r="D45" s="163">
        <v>38.479666666666667</v>
      </c>
      <c r="E45" s="163">
        <v>0.45766666666666644</v>
      </c>
      <c r="F45" s="158">
        <v>25.499181385840142</v>
      </c>
      <c r="G45" s="159">
        <v>26.688554128154262</v>
      </c>
    </row>
    <row r="46" spans="1:7" x14ac:dyDescent="0.25">
      <c r="A46" s="140" t="s">
        <v>120</v>
      </c>
      <c r="B46" s="163">
        <v>9.8303333333333338</v>
      </c>
      <c r="C46" s="163">
        <v>9.9476666666666667</v>
      </c>
      <c r="D46" s="163">
        <v>38.268000000000001</v>
      </c>
      <c r="E46" s="163">
        <v>0.11733333333333285</v>
      </c>
      <c r="F46" s="158">
        <v>25.688129333472702</v>
      </c>
      <c r="G46" s="159">
        <v>25.994738859273198</v>
      </c>
    </row>
    <row r="47" spans="1:7" x14ac:dyDescent="0.25">
      <c r="A47" s="140" t="s">
        <v>121</v>
      </c>
      <c r="B47" s="163">
        <v>9.2136666666666667</v>
      </c>
      <c r="C47" s="163">
        <v>9.4960000000000004</v>
      </c>
      <c r="D47" s="163">
        <v>36.967666666666666</v>
      </c>
      <c r="E47" s="163">
        <v>0.28233333333333377</v>
      </c>
      <c r="F47" s="158">
        <v>24.923581868840337</v>
      </c>
      <c r="G47" s="159">
        <v>25.687312336005341</v>
      </c>
    </row>
    <row r="48" spans="1:7" x14ac:dyDescent="0.25">
      <c r="A48" s="140" t="s">
        <v>122</v>
      </c>
      <c r="B48" s="163">
        <v>11.334</v>
      </c>
      <c r="C48" s="163">
        <v>7.8940000000000001</v>
      </c>
      <c r="D48" s="163">
        <v>34.376333333333335</v>
      </c>
      <c r="E48" s="163">
        <v>-3.4399999999999995</v>
      </c>
      <c r="F48" s="158">
        <v>32.970357513405538</v>
      </c>
      <c r="G48" s="159">
        <v>22.963472931959004</v>
      </c>
    </row>
    <row r="49" spans="1:7" x14ac:dyDescent="0.25">
      <c r="A49" s="140" t="s">
        <v>123</v>
      </c>
      <c r="B49" s="163">
        <v>10.468</v>
      </c>
      <c r="C49" s="163">
        <v>8.3089999999999993</v>
      </c>
      <c r="D49" s="163">
        <v>36.320666666666668</v>
      </c>
      <c r="E49" s="163">
        <v>-2.1590000000000007</v>
      </c>
      <c r="F49" s="158">
        <v>28.821056882215817</v>
      </c>
      <c r="G49" s="159">
        <v>22.876782731594496</v>
      </c>
    </row>
    <row r="50" spans="1:7" x14ac:dyDescent="0.25">
      <c r="A50" s="140" t="s">
        <v>124</v>
      </c>
      <c r="B50" s="163">
        <v>9.7560000000000002</v>
      </c>
      <c r="C50" s="163">
        <v>8.6743333333333332</v>
      </c>
      <c r="D50" s="163">
        <v>37.186333333333337</v>
      </c>
      <c r="E50" s="163">
        <v>-1.081666666666667</v>
      </c>
      <c r="F50" s="158">
        <v>26.235444921521346</v>
      </c>
      <c r="G50" s="159">
        <v>23.326670192454213</v>
      </c>
    </row>
    <row r="51" spans="1:7" x14ac:dyDescent="0.25">
      <c r="A51" s="140" t="s">
        <v>125</v>
      </c>
      <c r="B51" s="163">
        <v>9.6329999999999991</v>
      </c>
      <c r="C51" s="163">
        <v>7.7119999999999997</v>
      </c>
      <c r="D51" s="163">
        <v>35.046666666666667</v>
      </c>
      <c r="E51" s="163">
        <v>-1.9209999999999994</v>
      </c>
      <c r="F51" s="158">
        <v>27.486208864371314</v>
      </c>
      <c r="G51" s="159">
        <v>22.004945786570289</v>
      </c>
    </row>
    <row r="52" spans="1:7" x14ac:dyDescent="0.25">
      <c r="A52" s="140" t="s">
        <v>126</v>
      </c>
      <c r="B52" s="163">
        <v>8.1763333333333339</v>
      </c>
      <c r="C52" s="163">
        <v>9.6123333333333338</v>
      </c>
      <c r="D52" s="163">
        <v>35.812333333333335</v>
      </c>
      <c r="E52" s="163">
        <v>1.4359999999999999</v>
      </c>
      <c r="F52" s="158">
        <v>22.831054478438528</v>
      </c>
      <c r="G52" s="159">
        <v>26.840846263391573</v>
      </c>
    </row>
    <row r="53" spans="1:7" x14ac:dyDescent="0.25">
      <c r="A53" s="140" t="s">
        <v>127</v>
      </c>
      <c r="B53" s="163">
        <v>9.070333333333334</v>
      </c>
      <c r="C53" s="163">
        <v>8.9949999999999992</v>
      </c>
      <c r="D53" s="163">
        <v>36.245333333333335</v>
      </c>
      <c r="E53" s="163">
        <v>-7.5333333333334807E-2</v>
      </c>
      <c r="F53" s="158">
        <v>25.024830782813424</v>
      </c>
      <c r="G53" s="159">
        <v>24.816987934078867</v>
      </c>
    </row>
    <row r="54" spans="1:7" x14ac:dyDescent="0.25">
      <c r="A54" s="140" t="s">
        <v>128</v>
      </c>
      <c r="B54" s="163">
        <v>9.2210000000000001</v>
      </c>
      <c r="C54" s="163">
        <v>8.7043333333333344</v>
      </c>
      <c r="D54" s="163">
        <v>36.669666666666664</v>
      </c>
      <c r="E54" s="163">
        <v>-0.51666666666666572</v>
      </c>
      <c r="F54" s="158">
        <v>25.146124408002983</v>
      </c>
      <c r="G54" s="159">
        <v>23.737148778736287</v>
      </c>
    </row>
    <row r="55" spans="1:7" x14ac:dyDescent="0.25">
      <c r="A55" s="140" t="s">
        <v>130</v>
      </c>
      <c r="B55" s="163">
        <v>8.0443333333333324</v>
      </c>
      <c r="C55" s="163">
        <v>9.5356666666666658</v>
      </c>
      <c r="D55" s="163">
        <v>36.537999999999997</v>
      </c>
      <c r="E55" s="163">
        <v>1.4913333333333334</v>
      </c>
      <c r="F55" s="158">
        <v>22.016348276679988</v>
      </c>
      <c r="G55" s="159">
        <v>26.097943693323845</v>
      </c>
    </row>
    <row r="56" spans="1:7" x14ac:dyDescent="0.25">
      <c r="A56" s="140" t="s">
        <v>131</v>
      </c>
      <c r="B56" s="163">
        <v>8.0353333333333339</v>
      </c>
      <c r="C56" s="163">
        <v>9.8740000000000006</v>
      </c>
      <c r="D56" s="163">
        <v>37.651000000000003</v>
      </c>
      <c r="E56" s="163">
        <v>1.8386666666666667</v>
      </c>
      <c r="F56" s="158">
        <v>21.341619965826496</v>
      </c>
      <c r="G56" s="159">
        <v>26.225067063291814</v>
      </c>
    </row>
    <row r="57" spans="1:7" x14ac:dyDescent="0.25">
      <c r="A57" s="140" t="s">
        <v>132</v>
      </c>
      <c r="B57" s="163">
        <v>8.1750000000000007</v>
      </c>
      <c r="C57" s="163">
        <v>9.9909999999999997</v>
      </c>
      <c r="D57" s="163">
        <v>38.061333333333337</v>
      </c>
      <c r="E57" s="163">
        <v>1.8159999999999989</v>
      </c>
      <c r="F57" s="158">
        <v>21.47849085686261</v>
      </c>
      <c r="G57" s="159">
        <v>26.249737266166882</v>
      </c>
    </row>
    <row r="58" spans="1:7" x14ac:dyDescent="0.25">
      <c r="A58" s="140" t="s">
        <v>133</v>
      </c>
      <c r="B58" s="163">
        <v>8.4696666666666669</v>
      </c>
      <c r="C58" s="163">
        <v>9.6256666666666657</v>
      </c>
      <c r="D58" s="163">
        <v>37.825666666666663</v>
      </c>
      <c r="E58" s="163">
        <v>1.1559999999999988</v>
      </c>
      <c r="F58" s="158">
        <v>22.391321589396973</v>
      </c>
      <c r="G58" s="159">
        <v>25.447447500374526</v>
      </c>
    </row>
    <row r="59" spans="1:7" x14ac:dyDescent="0.25">
      <c r="A59" s="140" t="s">
        <v>134</v>
      </c>
      <c r="B59" s="163">
        <v>8.8586666666666662</v>
      </c>
      <c r="C59" s="163">
        <v>8.9706666666666663</v>
      </c>
      <c r="D59" s="163">
        <v>36.65</v>
      </c>
      <c r="E59" s="163">
        <v>0.1120000000000001</v>
      </c>
      <c r="F59" s="158">
        <v>24.170986812187358</v>
      </c>
      <c r="G59" s="159">
        <v>24.476580263756254</v>
      </c>
    </row>
    <row r="60" spans="1:7" x14ac:dyDescent="0.25">
      <c r="A60" s="140" t="s">
        <v>135</v>
      </c>
      <c r="B60" s="163">
        <v>9.0286666666666662</v>
      </c>
      <c r="C60" s="163">
        <v>9.0640000000000001</v>
      </c>
      <c r="D60" s="163">
        <v>37.686333333333337</v>
      </c>
      <c r="E60" s="163">
        <v>3.5333333333333883E-2</v>
      </c>
      <c r="F60" s="158">
        <v>23.957402772003995</v>
      </c>
      <c r="G60" s="159">
        <v>24.051159129304168</v>
      </c>
    </row>
    <row r="61" spans="1:7" x14ac:dyDescent="0.25">
      <c r="A61" s="140" t="s">
        <v>136</v>
      </c>
      <c r="B61" s="163">
        <v>9.3719999999999999</v>
      </c>
      <c r="C61" s="163">
        <v>9.3919999999999995</v>
      </c>
      <c r="D61" s="163">
        <v>38.081333333333333</v>
      </c>
      <c r="E61" s="163">
        <v>1.9999999999999574E-2</v>
      </c>
      <c r="F61" s="158">
        <v>24.610482826231575</v>
      </c>
      <c r="G61" s="159">
        <v>24.66300199572844</v>
      </c>
    </row>
    <row r="62" spans="1:7" x14ac:dyDescent="0.25">
      <c r="A62" s="140" t="s">
        <v>137</v>
      </c>
      <c r="B62" s="163">
        <v>8.8089999999999993</v>
      </c>
      <c r="C62" s="163">
        <v>9.6356666666666655</v>
      </c>
      <c r="D62" s="163">
        <v>38.652333333333338</v>
      </c>
      <c r="E62" s="163">
        <v>0.82666666666666622</v>
      </c>
      <c r="F62" s="158">
        <v>22.790344696741027</v>
      </c>
      <c r="G62" s="159">
        <v>24.929068534025536</v>
      </c>
    </row>
    <row r="63" spans="1:7" x14ac:dyDescent="0.25">
      <c r="A63" s="140" t="s">
        <v>138</v>
      </c>
      <c r="B63" s="163">
        <v>8.3183333333333334</v>
      </c>
      <c r="C63" s="163">
        <v>9.6896666666666658</v>
      </c>
      <c r="D63" s="163">
        <v>38.021333333333338</v>
      </c>
      <c r="E63" s="163">
        <v>1.3713333333333324</v>
      </c>
      <c r="F63" s="158">
        <v>21.878068452798427</v>
      </c>
      <c r="G63" s="159">
        <v>25.484815542151768</v>
      </c>
    </row>
    <row r="64" spans="1:7" x14ac:dyDescent="0.25">
      <c r="A64" s="140" t="s">
        <v>139</v>
      </c>
      <c r="B64" s="163">
        <v>8.2639999999999993</v>
      </c>
      <c r="C64" s="163">
        <v>10.42</v>
      </c>
      <c r="D64" s="163">
        <v>39.842333333333336</v>
      </c>
      <c r="E64" s="163">
        <v>2.1560000000000006</v>
      </c>
      <c r="F64" s="158">
        <v>20.741757092539757</v>
      </c>
      <c r="G64" s="159">
        <v>26.153086750273996</v>
      </c>
    </row>
    <row r="65" spans="1:7" x14ac:dyDescent="0.25">
      <c r="A65" s="164" t="s">
        <v>140</v>
      </c>
      <c r="B65" s="165">
        <v>8.4386666666666663</v>
      </c>
      <c r="C65" s="165">
        <v>10.983666666666666</v>
      </c>
      <c r="D65" s="165">
        <v>40.626333333333335</v>
      </c>
      <c r="E65" s="165">
        <v>2.5449999999999999</v>
      </c>
      <c r="F65" s="165">
        <v>20.771420835418734</v>
      </c>
      <c r="G65" s="166">
        <v>27.035830618892504</v>
      </c>
    </row>
    <row r="66" spans="1:7" x14ac:dyDescent="0.25">
      <c r="A66" s="167" t="s">
        <v>143</v>
      </c>
    </row>
    <row r="67" spans="1:7" x14ac:dyDescent="0.25">
      <c r="A67" s="167" t="s">
        <v>150</v>
      </c>
    </row>
    <row r="68" spans="1:7" x14ac:dyDescent="0.25">
      <c r="A68" s="167"/>
    </row>
  </sheetData>
  <pageMargins left="0.7" right="0.7" top="0.75" bottom="0.75" header="0.3" footer="0.3"/>
  <headerFooter>
    <oddFooter>&amp;L_x000D_&amp;1#&amp;"Calibri"&amp;10&amp;K000000 Interné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10</vt:i4>
      </vt:variant>
    </vt:vector>
  </HeadingPairs>
  <TitlesOfParts>
    <vt:vector size="10" baseType="lpstr">
      <vt:lpstr>Graf_1</vt:lpstr>
      <vt:lpstr>Graf_2</vt:lpstr>
      <vt:lpstr>Graf_3</vt:lpstr>
      <vt:lpstr>Graf_4</vt:lpstr>
      <vt:lpstr>Graf_5</vt:lpstr>
      <vt:lpstr>Graf_6</vt:lpstr>
      <vt:lpstr>Graf_7</vt:lpstr>
      <vt:lpstr>Graf_8</vt:lpstr>
      <vt:lpstr>Graf_9</vt:lpstr>
      <vt:lpstr>Tabuľka_1</vt:lpstr>
    </vt:vector>
  </TitlesOfParts>
  <Company>Ministerstvo financií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IFP</dc:creator>
  <cp:lastModifiedBy>Zongor Jan</cp:lastModifiedBy>
  <dcterms:created xsi:type="dcterms:W3CDTF">2018-08-15T13:41:30Z</dcterms:created>
  <dcterms:modified xsi:type="dcterms:W3CDTF">2026-03-13T13:20:58Z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2025-09-09T14:19:25Z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9bd8ea3e-9c8b-45a7-976b-7f443db4b34c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