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IFP_NEW\1_DANE\1_03_Databazy\03_Hodnotenie_dani_rocne\2022\predbezne\"/>
    </mc:Choice>
  </mc:AlternateContent>
  <bookViews>
    <workbookView xWindow="0" yWindow="0" windowWidth="23180" windowHeight="14260" tabRatio="751"/>
  </bookViews>
  <sheets>
    <sheet name="Graf_1" sheetId="12" r:id="rId1"/>
    <sheet name="Graf_2" sheetId="6" r:id="rId2"/>
    <sheet name="Graf_3" sheetId="13" r:id="rId3"/>
    <sheet name="Graf_4" sheetId="14" r:id="rId4"/>
    <sheet name="Graf_5" sheetId="3" r:id="rId5"/>
    <sheet name="Graf_6" sheetId="4" r:id="rId6"/>
    <sheet name="Graf_7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A" hidden="1">#REF!</definedName>
    <definedName name="__123Graph_ATEST1" hidden="1">[1]REER!$AZ$144:$AZ$210</definedName>
    <definedName name="__123Graph_B" hidden="1">#REF!</definedName>
    <definedName name="__123Graph_BCurrent" hidden="1">[2]G!#REF!</definedName>
    <definedName name="__123Graph_BREER3" hidden="1">[1]REER!$BB$144:$BB$212</definedName>
    <definedName name="__123Graph_BTEST1" hidden="1">[1]REER!$AY$144:$AY$210</definedName>
    <definedName name="__123Graph_CREER3" hidden="1">[1]REER!$BB$144:$BB$212</definedName>
    <definedName name="__123Graph_CTEST1" hidden="1">[1]REER!$BK$140:$BK$140</definedName>
    <definedName name="__123Graph_DREER3" hidden="1">[1]REER!$BB$144:$BB$210</definedName>
    <definedName name="__123Graph_DTEST1" hidden="1">[1]REER!$BB$144:$BB$210</definedName>
    <definedName name="__123Graph_EREER3" hidden="1">[1]REER!$BR$144:$BR$211</definedName>
    <definedName name="__123Graph_ETEST1" hidden="1">[1]REER!$BR$144:$BR$211</definedName>
    <definedName name="__123Graph_FREER3" hidden="1">[1]REER!$BN$140:$BN$140</definedName>
    <definedName name="__123Graph_FTEST1" hidden="1">[1]REER!$BN$140:$BN$140</definedName>
    <definedName name="__123Graph_X" hidden="1">'[3]i2-KA'!#REF!</definedName>
    <definedName name="__123Graph_XCurrent" hidden="1">'[3]i2-KA'!#REF!</definedName>
    <definedName name="__123Graph_XChart1" hidden="1">'[3]i2-KA'!#REF!</definedName>
    <definedName name="__123Graph_XChart2" hidden="1">'[3]i2-KA'!#REF!</definedName>
    <definedName name="__123Graph_XTEST1" hidden="1">[1]REER!$C$9:$C$75</definedName>
    <definedName name="_123Graph_AB" hidden="1">#REF!</definedName>
    <definedName name="_123Graph_B" hidden="1">#REF!</definedName>
    <definedName name="_123Graph_DB" hidden="1">#REF!</definedName>
    <definedName name="_123Graph_EB" hidden="1">#REF!</definedName>
    <definedName name="_123Graph_FB" hidden="1">#REF!</definedName>
    <definedName name="_132Graph_CB" hidden="1">#REF!</definedName>
    <definedName name="_Fill" hidden="1">#REF!</definedName>
    <definedName name="_Order1" hidden="1">255</definedName>
    <definedName name="_Order2" hidden="1">255</definedName>
    <definedName name="_Regression_X" hidden="1">#REF!</definedName>
    <definedName name="_Regression_Y" hidden="1">#REF!</definedName>
    <definedName name="aloha" hidden="1">'[4]i2-KA'!#REF!</definedName>
    <definedName name="bb" localSheetId="1" hidden="1">{"Riqfin97",#N/A,FALSE,"Tran";"Riqfinpro",#N/A,FALSE,"Tran"}</definedName>
    <definedName name="bb" localSheetId="5" hidden="1">{"Riqfin97",#N/A,FALSE,"Tran";"Riqfinpro",#N/A,FALSE,"Tran"}</definedName>
    <definedName name="bb" localSheetId="6" hidden="1">{"Riqfin97",#N/A,FALSE,"Tran";"Riqfinpro",#N/A,FALSE,"Tran"}</definedName>
    <definedName name="bb" hidden="1">{"Riqfin97",#N/A,FALSE,"Tran";"Riqfinpro",#N/A,FALSE,"Tran"}</definedName>
    <definedName name="bbb" localSheetId="1" hidden="1">{"Riqfin97",#N/A,FALSE,"Tran";"Riqfinpro",#N/A,FALSE,"Tran"}</definedName>
    <definedName name="bbb" localSheetId="5" hidden="1">{"Riqfin97",#N/A,FALSE,"Tran";"Riqfinpro",#N/A,FALSE,"Tran"}</definedName>
    <definedName name="bbb" localSheetId="6" hidden="1">{"Riqfin97",#N/A,FALSE,"Tran";"Riqfinpro",#N/A,FALSE,"Tran"}</definedName>
    <definedName name="bbb" hidden="1">{"Riqfin97",#N/A,FALSE,"Tran";"Riqfinpro",#N/A,FALSE,"Tran"}</definedName>
    <definedName name="cc" localSheetId="1" hidden="1">{"Riqfin97",#N/A,FALSE,"Tran";"Riqfinpro",#N/A,FALSE,"Tran"}</definedName>
    <definedName name="cc" localSheetId="5" hidden="1">{"Riqfin97",#N/A,FALSE,"Tran";"Riqfinpro",#N/A,FALSE,"Tran"}</definedName>
    <definedName name="cc" localSheetId="6" hidden="1">{"Riqfin97",#N/A,FALSE,"Tran";"Riqfinpro",#N/A,FALSE,"Tran"}</definedName>
    <definedName name="cc" hidden="1">{"Riqfin97",#N/A,FALSE,"Tran";"Riqfinpro",#N/A,FALSE,"Tran"}</definedName>
    <definedName name="ccc" localSheetId="1" hidden="1">{"Riqfin97",#N/A,FALSE,"Tran";"Riqfinpro",#N/A,FALSE,"Tran"}</definedName>
    <definedName name="ccc" localSheetId="5" hidden="1">{"Riqfin97",#N/A,FALSE,"Tran";"Riqfinpro",#N/A,FALSE,"Tran"}</definedName>
    <definedName name="ccc" localSheetId="6" hidden="1">{"Riqfin97",#N/A,FALSE,"Tran";"Riqfinpro",#N/A,FALSE,"Tran"}</definedName>
    <definedName name="ccc" hidden="1">{"Riqfin97",#N/A,FALSE,"Tran";"Riqfinpro",#N/A,FALSE,"Tran"}</definedName>
    <definedName name="dd" localSheetId="1" hidden="1">{"Riqfin97",#N/A,FALSE,"Tran";"Riqfinpro",#N/A,FALSE,"Tran"}</definedName>
    <definedName name="dd" localSheetId="5" hidden="1">{"Riqfin97",#N/A,FALSE,"Tran";"Riqfinpro",#N/A,FALSE,"Tran"}</definedName>
    <definedName name="dd" localSheetId="6" hidden="1">{"Riqfin97",#N/A,FALSE,"Tran";"Riqfinpro",#N/A,FALSE,"Tran"}</definedName>
    <definedName name="dd" hidden="1">{"Riqfin97",#N/A,FALSE,"Tran";"Riqfinpro",#N/A,FALSE,"Tran"}</definedName>
    <definedName name="ddd" localSheetId="1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ee" localSheetId="1" hidden="1">{"Tab1",#N/A,FALSE,"P";"Tab2",#N/A,FALSE,"P"}</definedName>
    <definedName name="ee" localSheetId="5" hidden="1">{"Tab1",#N/A,FALSE,"P";"Tab2",#N/A,FALSE,"P"}</definedName>
    <definedName name="ee" localSheetId="6" hidden="1">{"Tab1",#N/A,FALSE,"P";"Tab2",#N/A,FALSE,"P"}</definedName>
    <definedName name="ee" hidden="1">{"Tab1",#N/A,FALSE,"P";"Tab2",#N/A,FALSE,"P"}</definedName>
    <definedName name="eee" localSheetId="1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ff" localSheetId="1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 localSheetId="1" hidden="1">{"Tab1",#N/A,FALSE,"P";"Tab2",#N/A,FALSE,"P"}</definedName>
    <definedName name="fff" localSheetId="5" hidden="1">{"Tab1",#N/A,FALSE,"P";"Tab2",#N/A,FALSE,"P"}</definedName>
    <definedName name="fff" localSheetId="6" hidden="1">{"Tab1",#N/A,FALSE,"P";"Tab2",#N/A,FALSE,"P"}</definedName>
    <definedName name="fff" hidden="1">{"Tab1",#N/A,FALSE,"P";"Tab2",#N/A,FALSE,"P"}</definedName>
    <definedName name="Financing" localSheetId="1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ggg" localSheetId="1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g" hidden="1">'[5]J(Priv.Cap)'!#REF!</definedName>
    <definedName name="HDPn_x1">[6]makro!$J$22</definedName>
    <definedName name="HDPn_x2">[6]makro!$L$22</definedName>
    <definedName name="HDPn_x3" localSheetId="6">[6]makro!#REF!</definedName>
    <definedName name="HDPn_x3">Graf_2!#REF!</definedName>
    <definedName name="HDPn_x4" localSheetId="6">[6]makro!#REF!</definedName>
    <definedName name="HDPn_x4">Graf_2!#REF!</definedName>
    <definedName name="HDPr_x1">[6]makro!$J$21</definedName>
    <definedName name="HDPr_x2">[6]makro!$L$21</definedName>
    <definedName name="HDPr_x3" localSheetId="6">[6]makro!#REF!</definedName>
    <definedName name="HDPr_x3">Graf_2!#REF!</definedName>
    <definedName name="HDPr_x4" localSheetId="6">[6]makro!#REF!</definedName>
    <definedName name="HDPr_x4">Graf_2!#REF!</definedName>
    <definedName name="hhh" hidden="1">'[7]J(Priv.Cap)'!#REF!</definedName>
    <definedName name="ii" localSheetId="1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nflation" hidden="1">[8]TAB34!#REF!</definedName>
    <definedName name="jj" localSheetId="1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hidden="1">[9]M!#REF!</definedName>
    <definedName name="jjjjjj" hidden="1">'[5]J(Priv.Cap)'!#REF!</definedName>
    <definedName name="kk" localSheetId="1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hidden="1">[10]M!#REF!</definedName>
    <definedName name="KSDn_x1">[6]makro!$J$24</definedName>
    <definedName name="KSDn_x2">[6]makro!$L$24</definedName>
    <definedName name="KSDn_x3" localSheetId="6">[6]makro!#REF!</definedName>
    <definedName name="KSDn_x3">Graf_2!#REF!</definedName>
    <definedName name="KSDn_x4" localSheetId="6">[6]makro!#REF!</definedName>
    <definedName name="KSDn_x4">Graf_2!#REF!</definedName>
    <definedName name="KSDr_x1">[6]makro!$J$23</definedName>
    <definedName name="KSDr_x2">[6]makro!$L$23</definedName>
    <definedName name="KSDr_x3" localSheetId="6">[6]makro!#REF!</definedName>
    <definedName name="KSDr_x3">Graf_2!#REF!</definedName>
    <definedName name="KSDr_x4" localSheetId="6">[6]makro!#REF!</definedName>
    <definedName name="KSDr_x4">Graf_2!#REF!</definedName>
    <definedName name="ll" localSheetId="1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hidden="1">[9]M!#REF!</definedName>
    <definedName name="MB_x1">Graf_2!#REF!</definedName>
    <definedName name="MB_x2">Graf_2!#REF!</definedName>
    <definedName name="MB_x3">Graf_2!#REF!</definedName>
    <definedName name="MB_x4">Graf_2!#REF!</definedName>
    <definedName name="mf" localSheetId="1" hidden="1">{"Tab1",#N/A,FALSE,"P";"Tab2",#N/A,FALSE,"P"}</definedName>
    <definedName name="mf" localSheetId="5" hidden="1">{"Tab1",#N/A,FALSE,"P";"Tab2",#N/A,FALSE,"P"}</definedName>
    <definedName name="mf" localSheetId="6" hidden="1">{"Tab1",#N/A,FALSE,"P";"Tab2",#N/A,FALSE,"P"}</definedName>
    <definedName name="mf" hidden="1">{"Tab1",#N/A,FALSE,"P";"Tab2",#N/A,FALSE,"P"}</definedName>
    <definedName name="mmm" localSheetId="1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nn" localSheetId="1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n" localSheetId="1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_xlnm.Print_Area" localSheetId="1">Graf_2!$A$2:$K$3</definedName>
    <definedName name="_xlnm.Print_Area" localSheetId="4">Graf_5!$A$10:$B$22</definedName>
    <definedName name="_xlnm.Print_Area" localSheetId="5">Graf_6!$A$10:$F$38</definedName>
    <definedName name="oo" localSheetId="1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p" localSheetId="1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ata" localSheetId="1" hidden="1">{"Tab1",#N/A,FALSE,"P";"Tab2",#N/A,FALSE,"P"}</definedName>
    <definedName name="pata" localSheetId="5" hidden="1">{"Tab1",#N/A,FALSE,"P";"Tab2",#N/A,FALSE,"P"}</definedName>
    <definedName name="pata" localSheetId="6" hidden="1">{"Tab1",#N/A,FALSE,"P";"Tab2",#N/A,FALSE,"P"}</definedName>
    <definedName name="pata" hidden="1">{"Tab1",#N/A,FALSE,"P";"Tab2",#N/A,FALSE,"P"}</definedName>
    <definedName name="pp" localSheetId="1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qq" hidden="1">'[7]J(Priv.Cap)'!#REF!</definedName>
    <definedName name="rr" localSheetId="1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r" localSheetId="1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VS">[6]Vplyvy_jednotlivo!$B$1</definedName>
    <definedName name="tt" localSheetId="1" hidden="1">{"Tab1",#N/A,FALSE,"P";"Tab2",#N/A,FALSE,"P"}</definedName>
    <definedName name="tt" localSheetId="5" hidden="1">{"Tab1",#N/A,FALSE,"P";"Tab2",#N/A,FALSE,"P"}</definedName>
    <definedName name="tt" localSheetId="6" hidden="1">{"Tab1",#N/A,FALSE,"P";"Tab2",#N/A,FALSE,"P"}</definedName>
    <definedName name="tt" hidden="1">{"Tab1",#N/A,FALSE,"P";"Tab2",#N/A,FALSE,"P"}</definedName>
    <definedName name="ttt" localSheetId="1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t" hidden="1">[9]M!#REF!</definedName>
    <definedName name="UB_x1">Graf_2!#REF!</definedName>
    <definedName name="UB_x2">Graf_2!#REF!</definedName>
    <definedName name="UB_x3">Graf_2!#REF!</definedName>
    <definedName name="UB_x4">Graf_2!#REF!</definedName>
    <definedName name="uu" localSheetId="1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vv" localSheetId="1" hidden="1">{"Tab1",#N/A,FALSE,"P";"Tab2",#N/A,FALSE,"P"}</definedName>
    <definedName name="vv" localSheetId="5" hidden="1">{"Tab1",#N/A,FALSE,"P";"Tab2",#N/A,FALSE,"P"}</definedName>
    <definedName name="vv" localSheetId="6" hidden="1">{"Tab1",#N/A,FALSE,"P";"Tab2",#N/A,FALSE,"P"}</definedName>
    <definedName name="vv" hidden="1">{"Tab1",#N/A,FALSE,"P";"Tab2",#N/A,FALSE,"P"}</definedName>
    <definedName name="vvv" localSheetId="1" hidden="1">{"Tab1",#N/A,FALSE,"P";"Tab2",#N/A,FALSE,"P"}</definedName>
    <definedName name="vvv" localSheetId="5" hidden="1">{"Tab1",#N/A,FALSE,"P";"Tab2",#N/A,FALSE,"P"}</definedName>
    <definedName name="vvv" localSheetId="6" hidden="1">{"Tab1",#N/A,FALSE,"P";"Tab2",#N/A,FALSE,"P"}</definedName>
    <definedName name="vvv" hidden="1">{"Tab1",#N/A,FALSE,"P";"Tab2",#N/A,FALSE,"P"}</definedName>
    <definedName name="wrn.Program." localSheetId="1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Riqfin." localSheetId="1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w" hidden="1">[9]M!#REF!</definedName>
    <definedName name="www" localSheetId="1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xx" localSheetId="1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xx" localSheetId="1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year">[6]Vplyvy_jednotlivo!$C$1</definedName>
    <definedName name="yy" localSheetId="1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y" localSheetId="1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Z_95224721_0485_11D4_BFD1_00508B5F4DA4_.wvu.Cols" hidden="1">#REF!</definedName>
    <definedName name="zz" localSheetId="1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8" i="3"/>
  <c r="M9" i="3"/>
  <c r="M12" i="3"/>
  <c r="G3" i="12" l="1"/>
  <c r="L5" i="3" l="1"/>
  <c r="L12" i="3"/>
  <c r="B6" i="13" l="1"/>
  <c r="K12" i="3" l="1"/>
  <c r="K5" i="3"/>
  <c r="C12" i="3" l="1"/>
  <c r="J12" i="3"/>
  <c r="J5" i="3"/>
  <c r="C9" i="3"/>
  <c r="C8" i="3"/>
  <c r="D12" i="3" l="1"/>
  <c r="E12" i="3"/>
  <c r="F12" i="3"/>
  <c r="G12" i="3"/>
  <c r="H12" i="3"/>
  <c r="I12" i="3"/>
  <c r="I5" i="3"/>
  <c r="D9" i="3" l="1"/>
  <c r="E9" i="3" s="1"/>
  <c r="F9" i="3" s="1"/>
  <c r="G9" i="3" s="1"/>
  <c r="H9" i="3" s="1"/>
  <c r="I9" i="3" s="1"/>
  <c r="J9" i="3" s="1"/>
  <c r="K9" i="3" s="1"/>
  <c r="L9" i="3" s="1"/>
  <c r="D8" i="3"/>
  <c r="E8" i="3" s="1"/>
  <c r="F8" i="3" s="1"/>
  <c r="G8" i="3" s="1"/>
  <c r="H8" i="3" s="1"/>
  <c r="I8" i="3" s="1"/>
  <c r="J8" i="3" s="1"/>
  <c r="K8" i="3" s="1"/>
  <c r="L8" i="3" s="1"/>
  <c r="G5" i="3"/>
  <c r="F5" i="3"/>
  <c r="E5" i="3"/>
  <c r="D5" i="3"/>
  <c r="C5" i="3"/>
  <c r="H5" i="3" l="1"/>
</calcChain>
</file>

<file path=xl/sharedStrings.xml><?xml version="1.0" encoding="utf-8"?>
<sst xmlns="http://schemas.openxmlformats.org/spreadsheetml/2006/main" count="58" uniqueCount="50">
  <si>
    <t>DPPO</t>
  </si>
  <si>
    <t>DPH</t>
  </si>
  <si>
    <t>Spotrebné dane</t>
  </si>
  <si>
    <t>Daňové príjmy VS  - rozpočet</t>
  </si>
  <si>
    <t>Daňové príjmy VS - skutočnosť</t>
  </si>
  <si>
    <t>Daňové príjmy VS - odchýlka (%)</t>
  </si>
  <si>
    <t xml:space="preserve">    - Spolu</t>
  </si>
  <si>
    <t>Horný interval odchýlky</t>
  </si>
  <si>
    <t>Dolný interval odchýlky</t>
  </si>
  <si>
    <t>IFP a ostatní členovia Výboru</t>
  </si>
  <si>
    <t>NBS</t>
  </si>
  <si>
    <t>Celková odchýlka</t>
  </si>
  <si>
    <t>makro</t>
  </si>
  <si>
    <t>EDS</t>
  </si>
  <si>
    <t>nová legislatíva</t>
  </si>
  <si>
    <t>spolu</t>
  </si>
  <si>
    <t>Sociálne odvody</t>
  </si>
  <si>
    <t>Zdravotné odvody</t>
  </si>
  <si>
    <t>HDP b.c. (tis. Eur)</t>
  </si>
  <si>
    <t>rast HDP (pr. os)</t>
  </si>
  <si>
    <t xml:space="preserve"> v mil. eur</t>
  </si>
  <si>
    <t>v %</t>
  </si>
  <si>
    <t>Graf 1: Vyššie daňové príjmy z pohľadu jednotlivých faktorov  (v mil. eur)</t>
  </si>
  <si>
    <t>level /EDS</t>
  </si>
  <si>
    <t>celkom</t>
  </si>
  <si>
    <t>jednorazové faktory</t>
  </si>
  <si>
    <t>ostatné  faktory</t>
  </si>
  <si>
    <t>ostatné faktory</t>
  </si>
  <si>
    <t>odhad na rok 2021 (rast)</t>
  </si>
  <si>
    <t>skutočnosť 2021 (rast)</t>
  </si>
  <si>
    <t>skutočnosť vs. odhad (2021)</t>
  </si>
  <si>
    <t>KRRZ</t>
  </si>
  <si>
    <t>DPFOzc</t>
  </si>
  <si>
    <t>Graf  2: Porovnanie prognózy a skutočnosti makroprostredia za roky 2021 a 2022 (medziročné rasty v %, rozdiely v p.b.)</t>
  </si>
  <si>
    <t>odhad na rok 2022 (rast)</t>
  </si>
  <si>
    <t>skutočnosť 2022 (rast)</t>
  </si>
  <si>
    <t>skutočnosť vs. odhad (2022)</t>
  </si>
  <si>
    <t>nom. HDP</t>
  </si>
  <si>
    <t>reál. HDP</t>
  </si>
  <si>
    <t>reál. KSD</t>
  </si>
  <si>
    <t>upr. Nom. KSD (vrátane vládnej medzispotreby a investícií)</t>
  </si>
  <si>
    <t>Mzdová báza; rast</t>
  </si>
  <si>
    <t>Graf 3: Rast daňových a odvodových príjmov medzi rokmi 2022 vs. 2021 (v mil. eur)</t>
  </si>
  <si>
    <t>legslatíva</t>
  </si>
  <si>
    <t>jednorazové a ostatné faktory</t>
  </si>
  <si>
    <t>Graf 4: Porovnanie rastov vybraných daní a odvodov v rokoch 2019 až 2022 (v %)</t>
  </si>
  <si>
    <t>Graf 5: Odchýlka odhadovaných príjmov VS od skutočnosti (tis. Eur, %)</t>
  </si>
  <si>
    <t>Graf 6: vysvetlenie odchýlky odhadovaných príjmov VS od skutočnosti (%)</t>
  </si>
  <si>
    <t>jednorazové efekty</t>
  </si>
  <si>
    <t>Graf 7: Hodnotenie prognózy členov Výboru (%, mil.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</si>
</sst>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#,##0.0"/>
    <numFmt numFmtId="166" formatCode="0.0"/>
    <numFmt numFmtId="167" formatCode="#,##0.000000000000000000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Garamond"/>
      <family val="1"/>
      <charset val="238"/>
    </font>
    <font>
      <sz val="11"/>
      <color theme="1"/>
      <name val="Arial Narrow"/>
      <family val="2"/>
      <charset val="238"/>
    </font>
    <font>
      <sz val="10"/>
      <name val="NeueHaasGroteskDisp W02"/>
      <family val="2"/>
      <charset val="238"/>
    </font>
    <font>
      <sz val="9"/>
      <name val="NeueHaasGroteskDisp W02"/>
      <family val="2"/>
      <charset val="238"/>
    </font>
    <font>
      <sz val="10"/>
      <color theme="1"/>
      <name val="NeueHaasGroteskDisp W02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4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4"/>
      <name val="Arial Narrow"/>
      <family val="2"/>
      <charset val="238"/>
    </font>
    <font>
      <b/>
      <sz val="10"/>
      <color theme="4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</cellStyleXfs>
  <cellXfs count="80">
    <xf numFmtId="0" fontId="0" fillId="0" borderId="0" xfId="0"/>
    <xf numFmtId="0" fontId="7" fillId="0" borderId="0" xfId="2" applyFont="1"/>
    <xf numFmtId="0" fontId="7" fillId="0" borderId="0" xfId="2" applyFont="1" applyBorder="1"/>
    <xf numFmtId="166" fontId="7" fillId="0" borderId="0" xfId="2" applyNumberFormat="1" applyFont="1"/>
    <xf numFmtId="0" fontId="8" fillId="0" borderId="0" xfId="2" applyFont="1" applyBorder="1"/>
    <xf numFmtId="0" fontId="9" fillId="0" borderId="0" xfId="2" applyFont="1" applyBorder="1"/>
    <xf numFmtId="0" fontId="9" fillId="0" borderId="0" xfId="2" applyFont="1" applyAlignment="1">
      <alignment horizontal="center" vertical="center" wrapText="1"/>
    </xf>
    <xf numFmtId="0" fontId="13" fillId="0" borderId="0" xfId="2" applyFont="1"/>
    <xf numFmtId="0" fontId="15" fillId="0" borderId="1" xfId="2" applyFont="1" applyFill="1" applyBorder="1"/>
    <xf numFmtId="3" fontId="13" fillId="0" borderId="0" xfId="2" applyNumberFormat="1" applyFont="1" applyFill="1" applyBorder="1"/>
    <xf numFmtId="0" fontId="13" fillId="0" borderId="5" xfId="2" applyFont="1" applyBorder="1"/>
    <xf numFmtId="0" fontId="13" fillId="0" borderId="0" xfId="2" applyFont="1" applyBorder="1"/>
    <xf numFmtId="0" fontId="13" fillId="0" borderId="0" xfId="2" applyFont="1" applyFill="1"/>
    <xf numFmtId="166" fontId="13" fillId="0" borderId="0" xfId="2" applyNumberFormat="1" applyFont="1" applyFill="1"/>
    <xf numFmtId="1" fontId="13" fillId="0" borderId="0" xfId="2" applyNumberFormat="1" applyFont="1" applyFill="1"/>
    <xf numFmtId="0" fontId="16" fillId="0" borderId="0" xfId="2" applyFont="1"/>
    <xf numFmtId="0" fontId="16" fillId="0" borderId="0" xfId="2" applyFont="1" applyFill="1"/>
    <xf numFmtId="166" fontId="16" fillId="0" borderId="0" xfId="2" applyNumberFormat="1" applyFont="1" applyFill="1"/>
    <xf numFmtId="1" fontId="16" fillId="0" borderId="0" xfId="2" applyNumberFormat="1" applyFont="1" applyFill="1"/>
    <xf numFmtId="0" fontId="13" fillId="0" borderId="1" xfId="2" applyFont="1" applyBorder="1"/>
    <xf numFmtId="166" fontId="13" fillId="0" borderId="1" xfId="2" applyNumberFormat="1" applyFont="1" applyFill="1" applyBorder="1"/>
    <xf numFmtId="165" fontId="13" fillId="0" borderId="1" xfId="2" applyNumberFormat="1" applyFont="1" applyFill="1" applyBorder="1"/>
    <xf numFmtId="0" fontId="13" fillId="0" borderId="4" xfId="2" applyFont="1" applyFill="1" applyBorder="1"/>
    <xf numFmtId="3" fontId="13" fillId="0" borderId="0" xfId="4" applyNumberFormat="1" applyFont="1" applyFill="1" applyBorder="1" applyAlignment="1">
      <alignment vertical="center"/>
    </xf>
    <xf numFmtId="3" fontId="13" fillId="0" borderId="5" xfId="4" applyNumberFormat="1" applyFont="1" applyFill="1" applyBorder="1"/>
    <xf numFmtId="3" fontId="13" fillId="0" borderId="5" xfId="2" applyNumberFormat="1" applyFont="1" applyFill="1" applyBorder="1"/>
    <xf numFmtId="0" fontId="18" fillId="0" borderId="1" xfId="2" applyFont="1" applyFill="1" applyBorder="1"/>
    <xf numFmtId="0" fontId="5" fillId="0" borderId="0" xfId="0" applyFont="1"/>
    <xf numFmtId="0" fontId="13" fillId="0" borderId="5" xfId="0" applyFont="1" applyBorder="1"/>
    <xf numFmtId="0" fontId="6" fillId="0" borderId="5" xfId="0" applyFont="1" applyBorder="1"/>
    <xf numFmtId="0" fontId="13" fillId="0" borderId="3" xfId="0" applyFont="1" applyBorder="1"/>
    <xf numFmtId="3" fontId="13" fillId="0" borderId="3" xfId="2" applyNumberFormat="1" applyFont="1" applyFill="1" applyBorder="1"/>
    <xf numFmtId="166" fontId="13" fillId="0" borderId="0" xfId="2" applyNumberFormat="1" applyFont="1" applyAlignment="1">
      <alignment horizontal="right"/>
    </xf>
    <xf numFmtId="0" fontId="13" fillId="0" borderId="1" xfId="2" applyFont="1" applyFill="1" applyBorder="1"/>
    <xf numFmtId="0" fontId="12" fillId="0" borderId="0" xfId="2" applyFont="1" applyBorder="1"/>
    <xf numFmtId="166" fontId="13" fillId="0" borderId="0" xfId="2" applyNumberFormat="1" applyFont="1" applyBorder="1"/>
    <xf numFmtId="0" fontId="12" fillId="0" borderId="1" xfId="2" applyFont="1" applyBorder="1"/>
    <xf numFmtId="166" fontId="13" fillId="0" borderId="1" xfId="2" applyNumberFormat="1" applyFont="1" applyBorder="1"/>
    <xf numFmtId="0" fontId="14" fillId="0" borderId="1" xfId="2" applyFont="1" applyFill="1" applyBorder="1"/>
    <xf numFmtId="166" fontId="14" fillId="0" borderId="1" xfId="2" applyNumberFormat="1" applyFont="1" applyFill="1" applyBorder="1"/>
    <xf numFmtId="0" fontId="15" fillId="0" borderId="1" xfId="2" applyFont="1" applyBorder="1"/>
    <xf numFmtId="166" fontId="13" fillId="0" borderId="0" xfId="3" applyNumberFormat="1" applyFont="1"/>
    <xf numFmtId="0" fontId="18" fillId="0" borderId="1" xfId="2" applyFont="1" applyBorder="1" applyAlignment="1">
      <alignment horizontal="center" vertical="center"/>
    </xf>
    <xf numFmtId="167" fontId="10" fillId="0" borderId="5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65" fontId="3" fillId="0" borderId="5" xfId="5" applyNumberFormat="1" applyFont="1" applyBorder="1" applyAlignment="1">
      <alignment horizontal="center"/>
    </xf>
    <xf numFmtId="0" fontId="16" fillId="0" borderId="5" xfId="2" applyFont="1" applyBorder="1"/>
    <xf numFmtId="0" fontId="17" fillId="0" borderId="1" xfId="2" applyFont="1" applyBorder="1" applyAlignment="1">
      <alignment horizontal="left"/>
    </xf>
    <xf numFmtId="0" fontId="18" fillId="0" borderId="6" xfId="2" applyFont="1" applyBorder="1" applyAlignment="1">
      <alignment horizontal="center" vertical="center" wrapText="1"/>
    </xf>
    <xf numFmtId="166" fontId="13" fillId="0" borderId="4" xfId="3" applyNumberFormat="1" applyFont="1" applyBorder="1"/>
    <xf numFmtId="0" fontId="18" fillId="0" borderId="7" xfId="2" applyFont="1" applyBorder="1" applyAlignment="1">
      <alignment horizontal="center" vertical="center" wrapText="1"/>
    </xf>
    <xf numFmtId="0" fontId="18" fillId="0" borderId="10" xfId="2" applyFont="1" applyBorder="1" applyAlignment="1">
      <alignment horizontal="center" vertical="center"/>
    </xf>
    <xf numFmtId="3" fontId="13" fillId="0" borderId="4" xfId="2" applyNumberFormat="1" applyFont="1" applyBorder="1"/>
    <xf numFmtId="3" fontId="13" fillId="0" borderId="11" xfId="2" applyNumberFormat="1" applyFont="1" applyBorder="1"/>
    <xf numFmtId="0" fontId="17" fillId="0" borderId="5" xfId="0" applyFont="1" applyBorder="1" applyAlignment="1"/>
    <xf numFmtId="3" fontId="2" fillId="0" borderId="5" xfId="0" applyNumberFormat="1" applyFont="1" applyBorder="1"/>
    <xf numFmtId="0" fontId="1" fillId="0" borderId="0" xfId="0" applyFont="1"/>
    <xf numFmtId="3" fontId="1" fillId="0" borderId="0" xfId="0" applyNumberFormat="1" applyFont="1"/>
    <xf numFmtId="0" fontId="1" fillId="0" borderId="5" xfId="0" applyFont="1" applyBorder="1"/>
    <xf numFmtId="0" fontId="10" fillId="0" borderId="2" xfId="0" applyFont="1" applyBorder="1"/>
    <xf numFmtId="3" fontId="10" fillId="0" borderId="2" xfId="0" applyNumberFormat="1" applyFont="1" applyBorder="1"/>
    <xf numFmtId="0" fontId="13" fillId="0" borderId="0" xfId="6" applyFont="1"/>
    <xf numFmtId="3" fontId="13" fillId="0" borderId="0" xfId="6" applyNumberFormat="1" applyFont="1"/>
    <xf numFmtId="0" fontId="11" fillId="0" borderId="5" xfId="0" applyFont="1" applyBorder="1"/>
    <xf numFmtId="0" fontId="2" fillId="0" borderId="5" xfId="0" applyFont="1" applyBorder="1" applyAlignment="1">
      <alignment horizontal="center"/>
    </xf>
    <xf numFmtId="0" fontId="13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3" fontId="13" fillId="0" borderId="0" xfId="2" applyNumberFormat="1" applyFont="1" applyBorder="1"/>
    <xf numFmtId="166" fontId="13" fillId="0" borderId="0" xfId="3" applyNumberFormat="1" applyFont="1" applyBorder="1"/>
    <xf numFmtId="0" fontId="11" fillId="0" borderId="0" xfId="0" applyFont="1" applyBorder="1"/>
    <xf numFmtId="0" fontId="1" fillId="0" borderId="0" xfId="0" applyFont="1" applyBorder="1"/>
    <xf numFmtId="0" fontId="17" fillId="0" borderId="1" xfId="2" applyFont="1" applyBorder="1" applyAlignment="1">
      <alignment horizontal="left"/>
    </xf>
    <xf numFmtId="0" fontId="17" fillId="0" borderId="5" xfId="2" applyFont="1" applyBorder="1" applyAlignment="1">
      <alignment horizontal="left"/>
    </xf>
    <xf numFmtId="0" fontId="17" fillId="0" borderId="6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166" fontId="13" fillId="0" borderId="5" xfId="2" applyNumberFormat="1" applyFont="1" applyBorder="1"/>
    <xf numFmtId="166" fontId="1" fillId="0" borderId="0" xfId="1" applyNumberFormat="1" applyFont="1"/>
    <xf numFmtId="166" fontId="10" fillId="0" borderId="2" xfId="1" applyNumberFormat="1" applyFont="1" applyBorder="1"/>
  </cellXfs>
  <cellStyles count="7">
    <cellStyle name="Normálna" xfId="0" builtinId="0"/>
    <cellStyle name="Normálna 2 4" xfId="6"/>
    <cellStyle name="Normálne 2" xfId="2"/>
    <cellStyle name="Normálne 50" xfId="5"/>
    <cellStyle name="Percentá" xfId="1" builtinId="5"/>
    <cellStyle name="Percentá 2" xfId="3"/>
    <cellStyle name="percentá 5" xfId="4"/>
  </cellStyles>
  <dxfs count="0"/>
  <tableStyles count="0" defaultTableStyle="TableStyleMedium2" defaultPivotStyle="PivotStyleLight16"/>
  <colors>
    <mruColors>
      <color rgb="FFA6A6A6"/>
      <color rgb="FFD6DCE5"/>
      <color rgb="FF2C9ADC"/>
      <color rgb="FF1F497D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59108379745214779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Graf_1!$B$2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Graf_1!$B$3</c:f>
              <c:numCache>
                <c:formatCode>#,##0</c:formatCode>
                <c:ptCount val="1"/>
                <c:pt idx="0">
                  <c:v>1746.8466802661112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Graf_1!$C$2</c:f>
              <c:strCache>
                <c:ptCount val="1"/>
                <c:pt idx="0">
                  <c:v>level /EDS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cat>
            <c:numRef>
              <c:f>Graf_1!$A$3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Graf_1!$C$3</c:f>
              <c:numCache>
                <c:formatCode>#,##0</c:formatCode>
                <c:ptCount val="1"/>
                <c:pt idx="0">
                  <c:v>-29.603768968065882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Graf_1!$D$2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Graf_1!$D$3</c:f>
              <c:numCache>
                <c:formatCode>#,##0</c:formatCode>
                <c:ptCount val="1"/>
                <c:pt idx="0">
                  <c:v>410.23653463476194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8"/>
          <c:order val="3"/>
          <c:tx>
            <c:strRef>
              <c:f>Graf_1!$E$2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rgbClr val="E85477"/>
            </a:solidFill>
            <a:ln>
              <a:noFill/>
            </a:ln>
          </c:spPr>
          <c:invertIfNegative val="0"/>
          <c:val>
            <c:numRef>
              <c:f>Graf_1!$E$3</c:f>
              <c:numCache>
                <c:formatCode>#,##0</c:formatCode>
                <c:ptCount val="1"/>
                <c:pt idx="0">
                  <c:v>171.91071359364901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B4-45F2-9F68-68C029D4B910}"/>
            </c:ext>
          </c:extLst>
        </c:ser>
        <c:ser>
          <c:idx val="3"/>
          <c:order val="4"/>
          <c:tx>
            <c:strRef>
              <c:f>Graf_1!$F$2</c:f>
              <c:strCache>
                <c:ptCount val="1"/>
                <c:pt idx="0">
                  <c:v>ostatné  faktory</c:v>
                </c:pt>
              </c:strCache>
            </c:strRef>
          </c:tx>
          <c:spPr>
            <a:solidFill>
              <a:srgbClr val="1AA380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15-4D74-AE04-0A2B4EEA3A3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B4-45F2-9F68-68C029D4B91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Graf_1!$F$3</c:f>
              <c:numCache>
                <c:formatCode>#,##0</c:formatCode>
                <c:ptCount val="1"/>
                <c:pt idx="0">
                  <c:v>-139.1949264708702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2221152"/>
        <c:axId val="192218184"/>
      </c:barChart>
      <c:lineChart>
        <c:grouping val="standard"/>
        <c:varyColors val="0"/>
        <c:ser>
          <c:idx val="2"/>
          <c:order val="5"/>
          <c:tx>
            <c:strRef>
              <c:f>Graf_1!$G$2</c:f>
              <c:strCache>
                <c:ptCount val="1"/>
                <c:pt idx="0">
                  <c:v>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square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dLbls>
            <c:dLbl>
              <c:idx val="0"/>
              <c:layout>
                <c:manualLayout>
                  <c:x val="-5.3240163161423007E-2"/>
                  <c:y val="-4.9483083158587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1B4-45F2-9F68-68C029D4B910}"/>
                </c:ext>
              </c:extLst>
            </c:dLbl>
            <c:dLbl>
              <c:idx val="1"/>
              <c:layout>
                <c:manualLayout>
                  <c:x val="-5.6915304074182257E-2"/>
                  <c:y val="-6.9599403291746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494344105863167E-2"/>
                      <c:h val="5.679449360865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1B4-45F2-9F68-68C029D4B910}"/>
                </c:ext>
              </c:extLst>
            </c:dLbl>
            <c:dLbl>
              <c:idx val="2"/>
              <c:layout>
                <c:manualLayout>
                  <c:x val="-4.475942075670563E-2"/>
                  <c:y val="-8.5790884718498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A3-469D-8CF6-6E532DEA25F4}"/>
                </c:ext>
              </c:extLst>
            </c:dLbl>
            <c:dLbl>
              <c:idx val="3"/>
              <c:layout>
                <c:manualLayout>
                  <c:x val="-4.0283478681035031E-2"/>
                  <c:y val="-5.719392314566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A3-469D-8CF6-6E532DEA25F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Graf_1!$A$3</c:f>
              <c:numCache>
                <c:formatCode>General</c:formatCode>
                <c:ptCount val="1"/>
                <c:pt idx="0">
                  <c:v>2022</c:v>
                </c:pt>
              </c:numCache>
            </c:numRef>
          </c:cat>
          <c:val>
            <c:numRef>
              <c:f>Graf_1!$G$3</c:f>
              <c:numCache>
                <c:formatCode>#,##0</c:formatCode>
                <c:ptCount val="1"/>
                <c:pt idx="0">
                  <c:v>2160.195233055586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1B4-45F2-9F68-68C029D4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221152"/>
        <c:axId val="192218184"/>
      </c:line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0181210225434"/>
          <c:y val="1.0537709335005684E-2"/>
          <c:w val="0.24798192908813227"/>
          <c:h val="0.9565710480880155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ysClr val="windowText" lastClr="000000"/>
          </a:solidFill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59237907701626E-2"/>
          <c:y val="0.1499009157259206"/>
          <c:w val="0.88293533183912598"/>
          <c:h val="0.595034902252263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Graf_2!$E$2</c:f>
              <c:strCache>
                <c:ptCount val="1"/>
                <c:pt idx="0">
                  <c:v>odhad na rok 2022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nom. HDP</c:v>
                </c:pt>
                <c:pt idx="1">
                  <c:v>reál. HDP</c:v>
                </c:pt>
                <c:pt idx="2">
                  <c:v>reál. KSD</c:v>
                </c:pt>
                <c:pt idx="3">
                  <c:v>upr. Nom. KSD (vrátane vládnej medzispotreby a investícií)</c:v>
                </c:pt>
                <c:pt idx="4">
                  <c:v>Mzdová báza; rast</c:v>
                </c:pt>
              </c:strCache>
            </c:strRef>
          </c:cat>
          <c:val>
            <c:numRef>
              <c:f>Graf_2!$E$3:$E$7</c:f>
              <c:numCache>
                <c:formatCode>0.0</c:formatCode>
                <c:ptCount val="5"/>
                <c:pt idx="0">
                  <c:v>5.8214650870534399</c:v>
                </c:pt>
                <c:pt idx="1">
                  <c:v>3.6718484361970098</c:v>
                </c:pt>
                <c:pt idx="2">
                  <c:v>0.13799679260317532</c:v>
                </c:pt>
                <c:pt idx="3">
                  <c:v>3.5343222300742161</c:v>
                </c:pt>
                <c:pt idx="4">
                  <c:v>4.5779752516181986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EB-42CA-8968-FDB545A1B6A6}"/>
            </c:ext>
          </c:extLst>
        </c:ser>
        <c:ser>
          <c:idx val="0"/>
          <c:order val="1"/>
          <c:tx>
            <c:strRef>
              <c:f>Graf_2!$F$2</c:f>
              <c:strCache>
                <c:ptCount val="1"/>
                <c:pt idx="0">
                  <c:v>skutočnosť 2022 (rast)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Graf_2!$A$3:$A$7</c:f>
              <c:strCache>
                <c:ptCount val="5"/>
                <c:pt idx="0">
                  <c:v>nom. HDP</c:v>
                </c:pt>
                <c:pt idx="1">
                  <c:v>reál. HDP</c:v>
                </c:pt>
                <c:pt idx="2">
                  <c:v>reál. KSD</c:v>
                </c:pt>
                <c:pt idx="3">
                  <c:v>upr. Nom. KSD (vrátane vládnej medzispotreby a investícií)</c:v>
                </c:pt>
                <c:pt idx="4">
                  <c:v>Mzdová báza; rast</c:v>
                </c:pt>
              </c:strCache>
            </c:strRef>
          </c:cat>
          <c:val>
            <c:numRef>
              <c:f>Graf_2!$F$3:$F$7</c:f>
              <c:numCache>
                <c:formatCode>0.0</c:formatCode>
                <c:ptCount val="5"/>
                <c:pt idx="0">
                  <c:v>7.3645834280892615</c:v>
                </c:pt>
                <c:pt idx="1">
                  <c:v>4.863263765531542</c:v>
                </c:pt>
                <c:pt idx="2">
                  <c:v>2.6635358687210982</c:v>
                </c:pt>
                <c:pt idx="3">
                  <c:v>5.1852715905315483</c:v>
                </c:pt>
                <c:pt idx="4">
                  <c:v>6.1212631092810028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B-42CA-8968-FDB545A1B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216088024"/>
        <c:axId val="214261448"/>
      </c:barChart>
      <c:catAx>
        <c:axId val="21608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14261448"/>
        <c:crosses val="autoZero"/>
        <c:auto val="1"/>
        <c:lblAlgn val="ctr"/>
        <c:lblOffset val="100"/>
        <c:noMultiLvlLbl val="0"/>
      </c:catAx>
      <c:valAx>
        <c:axId val="214261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16088024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170424817971E-2"/>
          <c:y val="1.5017433569213369E-2"/>
          <c:w val="0.86046085293722507"/>
          <c:h val="0.12427243525967197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19373967142997"/>
          <c:y val="0.15348193530704846"/>
          <c:w val="0.8449631573831049"/>
          <c:h val="0.598544019471723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Graf_2!$B$2</c:f>
              <c:strCache>
                <c:ptCount val="1"/>
                <c:pt idx="0">
                  <c:v>odhad na rok 2021 (rast)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nom. HDP</c:v>
                </c:pt>
                <c:pt idx="1">
                  <c:v>reál. HDP</c:v>
                </c:pt>
                <c:pt idx="2">
                  <c:v>reál. KSD</c:v>
                </c:pt>
                <c:pt idx="3">
                  <c:v>upr. Nom. KSD (vrátane vládnej medzispotreby a investícií)</c:v>
                </c:pt>
                <c:pt idx="4">
                  <c:v>Mzdová báza; rast</c:v>
                </c:pt>
              </c:strCache>
            </c:strRef>
          </c:cat>
          <c:val>
            <c:numRef>
              <c:f>Graf_2!$B$3:$B$7</c:f>
              <c:numCache>
                <c:formatCode>0.0</c:formatCode>
                <c:ptCount val="5"/>
                <c:pt idx="0">
                  <c:v>8.3085737240808015</c:v>
                </c:pt>
                <c:pt idx="1">
                  <c:v>4.2056758055444448</c:v>
                </c:pt>
                <c:pt idx="2">
                  <c:v>2.4449587574081164</c:v>
                </c:pt>
                <c:pt idx="3">
                  <c:v>8.7394875229084725</c:v>
                </c:pt>
                <c:pt idx="4">
                  <c:v>6.1369874893586029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84-4C49-82A3-8D160AA75BB4}"/>
            </c:ext>
          </c:extLst>
        </c:ser>
        <c:ser>
          <c:idx val="0"/>
          <c:order val="1"/>
          <c:tx>
            <c:strRef>
              <c:f>Graf_2!$C$2</c:f>
              <c:strCache>
                <c:ptCount val="1"/>
                <c:pt idx="0">
                  <c:v>skutočnosť 2021 (rast)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"/>
              <c:layout>
                <c:manualLayout>
                  <c:x val="-1.025430154564021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F35-4ECE-A987-157AB0D605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Graf_2!$A$3:$A$7</c:f>
              <c:strCache>
                <c:ptCount val="5"/>
                <c:pt idx="0">
                  <c:v>nom. HDP</c:v>
                </c:pt>
                <c:pt idx="1">
                  <c:v>reál. HDP</c:v>
                </c:pt>
                <c:pt idx="2">
                  <c:v>reál. KSD</c:v>
                </c:pt>
                <c:pt idx="3">
                  <c:v>upr. Nom. KSD (vrátane vládnej medzispotreby a investícií)</c:v>
                </c:pt>
                <c:pt idx="4">
                  <c:v>Mzdová báza; rast</c:v>
                </c:pt>
              </c:strCache>
            </c:strRef>
          </c:cat>
          <c:val>
            <c:numRef>
              <c:f>Graf_2!$C$3:$C$7</c:f>
              <c:numCache>
                <c:formatCode>0.0</c:formatCode>
                <c:ptCount val="5"/>
                <c:pt idx="0">
                  <c:v>9.2983900783399065</c:v>
                </c:pt>
                <c:pt idx="1">
                  <c:v>1.668702939520756</c:v>
                </c:pt>
                <c:pt idx="2">
                  <c:v>5.658509770232854</c:v>
                </c:pt>
                <c:pt idx="3">
                  <c:v>18.384714475863962</c:v>
                </c:pt>
                <c:pt idx="4">
                  <c:v>9.4990662169661277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84-4C49-82A3-8D160AA7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axId val="216305984"/>
        <c:axId val="216240592"/>
      </c:barChart>
      <c:catAx>
        <c:axId val="2163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216240592"/>
        <c:crosses val="autoZero"/>
        <c:auto val="1"/>
        <c:lblAlgn val="ctr"/>
        <c:lblOffset val="100"/>
        <c:noMultiLvlLbl val="0"/>
      </c:catAx>
      <c:valAx>
        <c:axId val="216240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216305984"/>
        <c:crosses val="autoZero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2.1680216802168056E-2"/>
          <c:y val="1.5017537222261641E-2"/>
          <c:w val="0.91850004860503554"/>
          <c:h val="0.12327110066443421"/>
        </c:manualLayout>
      </c:layout>
      <c:overlay val="0"/>
      <c:spPr>
        <a:solidFill>
          <a:schemeClr val="bg1">
            <a:lumMod val="85000"/>
          </a:schemeClr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83694102001136"/>
          <c:y val="3.9515025892666214E-2"/>
          <c:w val="0.82907489654114641"/>
          <c:h val="0.58700121712493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Graf_3!$A$2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chemeClr val="accent1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2022 vs. 2021</c:v>
              </c:pt>
            </c:strLit>
          </c:cat>
          <c:val>
            <c:numRef>
              <c:f>Graf_3!$B$2</c:f>
              <c:numCache>
                <c:formatCode>#,##0</c:formatCode>
                <c:ptCount val="1"/>
                <c:pt idx="0">
                  <c:v>3476.1884019156823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2-43EC-89C6-E0E1A687D198}"/>
            </c:ext>
          </c:extLst>
        </c:ser>
        <c:ser>
          <c:idx val="1"/>
          <c:order val="1"/>
          <c:tx>
            <c:strRef>
              <c:f>Graf_3!$A$3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chemeClr val="tx1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2022 vs. 2021</c:v>
              </c:pt>
            </c:strLit>
          </c:cat>
          <c:val>
            <c:numRef>
              <c:f>Graf_3!$B$3</c:f>
              <c:numCache>
                <c:formatCode>#,##0</c:formatCode>
                <c:ptCount val="1"/>
                <c:pt idx="0">
                  <c:v>-741.29792579203979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2-43EC-89C6-E0E1A687D198}"/>
            </c:ext>
          </c:extLst>
        </c:ser>
        <c:ser>
          <c:idx val="2"/>
          <c:order val="2"/>
          <c:tx>
            <c:strRef>
              <c:f>Graf_3!$A$5</c:f>
              <c:strCache>
                <c:ptCount val="1"/>
                <c:pt idx="0">
                  <c:v>jednorazové a ostatné faktory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strLit>
              <c:ptCount val="1"/>
              <c:pt idx="0">
                <c:v>2022 vs. 2021</c:v>
              </c:pt>
            </c:strLit>
          </c:cat>
          <c:val>
            <c:numRef>
              <c:f>Graf_3!$B$5</c:f>
              <c:numCache>
                <c:formatCode>#,##0</c:formatCode>
                <c:ptCount val="1"/>
                <c:pt idx="0">
                  <c:v>-45.917591702795107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A2-43EC-89C6-E0E1A687D198}"/>
            </c:ext>
          </c:extLst>
        </c:ser>
        <c:ser>
          <c:idx val="3"/>
          <c:order val="3"/>
          <c:tx>
            <c:strRef>
              <c:f>Graf_3!$A$4</c:f>
              <c:strCache>
                <c:ptCount val="1"/>
                <c:pt idx="0">
                  <c:v>legslatíva</c:v>
                </c:pt>
              </c:strCache>
            </c:strRef>
          </c:tx>
          <c:spPr>
            <a:solidFill>
              <a:schemeClr val="accent4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2022 vs. 2021</c:v>
              </c:pt>
            </c:strLit>
          </c:cat>
          <c:val>
            <c:numRef>
              <c:f>Graf_3!$B$4</c:f>
              <c:numCache>
                <c:formatCode>#,##0</c:formatCode>
                <c:ptCount val="1"/>
                <c:pt idx="0">
                  <c:v>565.84828897358534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A2-43EC-89C6-E0E1A687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622912"/>
        <c:axId val="216623304"/>
      </c:barChart>
      <c:lineChart>
        <c:grouping val="standard"/>
        <c:varyColors val="0"/>
        <c:ser>
          <c:idx val="5"/>
          <c:order val="4"/>
          <c:tx>
            <c:strRef>
              <c:f>Graf_3!$A$6</c:f>
              <c:strCache>
                <c:ptCount val="1"/>
                <c:pt idx="0">
                  <c:v>celkom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0.10364903829876584"/>
                  <c:y val="-0.11164246590270967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A2-43EC-89C6-E0E1A687D198}"/>
                </c:ext>
              </c:extLst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Graf_3!$B$6</c:f>
              <c:numCache>
                <c:formatCode>#,##0</c:formatCode>
                <c:ptCount val="1"/>
                <c:pt idx="0">
                  <c:v>3254.8211733944327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A2-43EC-89C6-E0E1A687D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22912"/>
        <c:axId val="216623304"/>
      </c:lineChart>
      <c:catAx>
        <c:axId val="21662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3304"/>
        <c:crossesAt val="0"/>
        <c:auto val="1"/>
        <c:lblAlgn val="ctr"/>
        <c:lblOffset val="100"/>
        <c:noMultiLvlLbl val="0"/>
      </c:catAx>
      <c:valAx>
        <c:axId val="21662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966386815640308E-2"/>
          <c:y val="0.73800217539636415"/>
          <c:w val="0.95744176191782115"/>
          <c:h val="0.25294716340552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24577545784296E-2"/>
          <c:y val="6.4556399476614096E-2"/>
          <c:w val="0.85775043744531931"/>
          <c:h val="0.85748137319626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Graf_4!$B$2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F2CA6D"/>
            </a:solidFill>
          </c:spPr>
          <c:invertIfNegative val="0"/>
          <c:cat>
            <c:strRef>
              <c:f>Graf_4!$A$3:$A$9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Graf_4!$B$3:$B$9</c:f>
              <c:numCache>
                <c:formatCode>0.0</c:formatCode>
                <c:ptCount val="7"/>
                <c:pt idx="0">
                  <c:v>10.211780200442689</c:v>
                </c:pt>
                <c:pt idx="1">
                  <c:v>-1.5632299239767491</c:v>
                </c:pt>
                <c:pt idx="2">
                  <c:v>8.1378437643482897</c:v>
                </c:pt>
                <c:pt idx="3">
                  <c:v>2.501212033595948</c:v>
                </c:pt>
                <c:pt idx="4">
                  <c:v>5.6754978421436562</c:v>
                </c:pt>
                <c:pt idx="5">
                  <c:v>11.5114373341993</c:v>
                </c:pt>
                <c:pt idx="6">
                  <c:v>5.8462737976532111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B4-45F2-9F68-68C029D4B910}"/>
            </c:ext>
          </c:extLst>
        </c:ser>
        <c:ser>
          <c:idx val="5"/>
          <c:order val="1"/>
          <c:tx>
            <c:strRef>
              <c:f>Graf_4!$C$2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1AA380"/>
            </a:solidFill>
          </c:spPr>
          <c:invertIfNegative val="0"/>
          <c:cat>
            <c:strRef>
              <c:f>Graf_4!$A$3:$A$9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Graf_4!$C$3:$C$9</c:f>
              <c:numCache>
                <c:formatCode>0.0</c:formatCode>
                <c:ptCount val="7"/>
                <c:pt idx="0">
                  <c:v>-0.29329218324265582</c:v>
                </c:pt>
                <c:pt idx="1">
                  <c:v>-2.5713947240492416</c:v>
                </c:pt>
                <c:pt idx="2">
                  <c:v>-0.14550119976003373</c:v>
                </c:pt>
                <c:pt idx="3">
                  <c:v>-5.8872244699452381</c:v>
                </c:pt>
                <c:pt idx="4">
                  <c:v>3.9502357451226544E-4</c:v>
                </c:pt>
                <c:pt idx="5">
                  <c:v>0</c:v>
                </c:pt>
                <c:pt idx="6">
                  <c:v>-4.6572435294820025E-2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B4-45F2-9F68-68C029D4B910}"/>
            </c:ext>
          </c:extLst>
        </c:ser>
        <c:ser>
          <c:idx val="1"/>
          <c:order val="2"/>
          <c:tx>
            <c:strRef>
              <c:f>Graf_4!$D$2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686767"/>
            </a:solidFill>
          </c:spPr>
          <c:invertIfNegative val="0"/>
          <c:cat>
            <c:strRef>
              <c:f>Graf_4!$A$3:$A$9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Graf_4!$D$3:$D$9</c:f>
              <c:numCache>
                <c:formatCode>0.0</c:formatCode>
                <c:ptCount val="7"/>
                <c:pt idx="0">
                  <c:v>6.773965932514983</c:v>
                </c:pt>
                <c:pt idx="1">
                  <c:v>32.069408231113272</c:v>
                </c:pt>
                <c:pt idx="2">
                  <c:v>9.8801855374825038</c:v>
                </c:pt>
                <c:pt idx="3">
                  <c:v>7.4164405014504524</c:v>
                </c:pt>
                <c:pt idx="4">
                  <c:v>5.0080936420327617</c:v>
                </c:pt>
                <c:pt idx="5">
                  <c:v>7.5856448732717183</c:v>
                </c:pt>
                <c:pt idx="6">
                  <c:v>9.0354448190301611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B4-45F2-9F68-68C029D4B910}"/>
            </c:ext>
          </c:extLst>
        </c:ser>
        <c:ser>
          <c:idx val="2"/>
          <c:order val="3"/>
          <c:tx>
            <c:strRef>
              <c:f>Graf_4!$E$2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EAAE1"/>
            </a:solidFill>
          </c:spPr>
          <c:invertIfNegative val="0"/>
          <c:cat>
            <c:strRef>
              <c:f>Graf_4!$A$3:$A$9</c:f>
              <c:strCache>
                <c:ptCount val="7"/>
                <c:pt idx="0">
                  <c:v>DPFOzc</c:v>
                </c:pt>
                <c:pt idx="1">
                  <c:v>DPPO</c:v>
                </c:pt>
                <c:pt idx="2">
                  <c:v>DPH</c:v>
                </c:pt>
                <c:pt idx="3">
                  <c:v>Spotrebné dane</c:v>
                </c:pt>
                <c:pt idx="4">
                  <c:v>Sociálne odvody</c:v>
                </c:pt>
                <c:pt idx="5">
                  <c:v>Zdravotné odvody</c:v>
                </c:pt>
                <c:pt idx="6">
                  <c:v>celkom</c:v>
                </c:pt>
              </c:strCache>
            </c:strRef>
          </c:cat>
          <c:val>
            <c:numRef>
              <c:f>Graf_4!$E$3:$E$9</c:f>
              <c:numCache>
                <c:formatCode>0.0</c:formatCode>
                <c:ptCount val="7"/>
                <c:pt idx="0">
                  <c:v>10.736675403565172</c:v>
                </c:pt>
                <c:pt idx="1">
                  <c:v>2.6782161161238918</c:v>
                </c:pt>
                <c:pt idx="2">
                  <c:v>12.633668142428519</c:v>
                </c:pt>
                <c:pt idx="3">
                  <c:v>5.4944738993121973</c:v>
                </c:pt>
                <c:pt idx="4">
                  <c:v>8.8132603410174113</c:v>
                </c:pt>
                <c:pt idx="5">
                  <c:v>7.4810294272775337</c:v>
                </c:pt>
                <c:pt idx="6">
                  <c:v>10.255763062269054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CA-4C6B-A422-43676E0065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221152"/>
        <c:axId val="192218184"/>
      </c:barChart>
      <c:catAx>
        <c:axId val="19222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>
                <a:solidFill>
                  <a:srgbClr val="464646"/>
                </a:solidFill>
              </a:defRPr>
            </a:pPr>
            <a:endParaRPr lang="sk-SK"/>
          </a:p>
        </c:txPr>
        <c:crossAx val="192218184"/>
        <c:crosses val="autoZero"/>
        <c:auto val="1"/>
        <c:lblAlgn val="ctr"/>
        <c:lblOffset val="100"/>
        <c:noMultiLvlLbl val="0"/>
      </c:catAx>
      <c:valAx>
        <c:axId val="192218184"/>
        <c:scaling>
          <c:orientation val="minMax"/>
        </c:scaling>
        <c:delete val="0"/>
        <c:axPos val="l"/>
        <c:majorGridlines>
          <c:spPr>
            <a:ln>
              <a:solidFill>
                <a:srgbClr val="868585">
                  <a:lumMod val="40000"/>
                  <a:lumOff val="60000"/>
                </a:srgb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chemeClr val="tx1">
                    <a:lumMod val="50000"/>
                    <a:lumOff val="50000"/>
                  </a:schemeClr>
                </a:solidFill>
              </a:defRPr>
            </a:pPr>
            <a:endParaRPr lang="sk-SK"/>
          </a:p>
        </c:txPr>
        <c:crossAx val="192221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257370953630796"/>
          <c:y val="1.0537709335005684E-2"/>
          <c:w val="0.42017913385826766"/>
          <c:h val="0.13608089686463612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Calibri Light" panose="020F0302020204030204" pitchFamily="34" charset="0"/>
          <a:cs typeface="Calibri Light" panose="020F0302020204030204" pitchFamily="34" charset="0"/>
        </a:defRPr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3949026392236E-2"/>
          <c:y val="4.3596240414082325E-2"/>
          <c:w val="0.90211644488997356"/>
          <c:h val="0.89537185701950184"/>
        </c:manualLayout>
      </c:layout>
      <c:areaChart>
        <c:grouping val="standard"/>
        <c:varyColors val="0"/>
        <c:ser>
          <c:idx val="1"/>
          <c:order val="1"/>
          <c:spPr>
            <a:solidFill>
              <a:schemeClr val="bg1">
                <a:lumMod val="75000"/>
              </a:schemeClr>
            </a:solidFill>
          </c:spPr>
          <c:val>
            <c:numRef>
              <c:f>Graf_5!$F$8:$M$8</c:f>
              <c:numCache>
                <c:formatCode>#,##0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4-4800-9BEA-7B8C3D3DFC6D}"/>
            </c:ext>
          </c:extLst>
        </c:ser>
        <c:ser>
          <c:idx val="2"/>
          <c:order val="2"/>
          <c:spPr>
            <a:solidFill>
              <a:schemeClr val="bg1">
                <a:lumMod val="75000"/>
              </a:schemeClr>
            </a:solidFill>
          </c:spPr>
          <c:val>
            <c:numRef>
              <c:f>Graf_5!$F$9:$M$9</c:f>
              <c:numCache>
                <c:formatCode>#,##0</c:formatCode>
                <c:ptCount val="8"/>
                <c:pt idx="0">
                  <c:v>-2</c:v>
                </c:pt>
                <c:pt idx="1">
                  <c:v>-2</c:v>
                </c:pt>
                <c:pt idx="2">
                  <c:v>-2</c:v>
                </c:pt>
                <c:pt idx="3">
                  <c:v>-2</c:v>
                </c:pt>
                <c:pt idx="4">
                  <c:v>-2</c:v>
                </c:pt>
                <c:pt idx="5">
                  <c:v>-2</c:v>
                </c:pt>
                <c:pt idx="6">
                  <c:v>-2</c:v>
                </c:pt>
                <c:pt idx="7">
                  <c:v>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4-4800-9BEA-7B8C3D3D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0513120"/>
        <c:axId val="216690600"/>
      </c:areaChart>
      <c:barChart>
        <c:barDir val="col"/>
        <c:grouping val="clustered"/>
        <c:varyColors val="0"/>
        <c:ser>
          <c:idx val="0"/>
          <c:order val="0"/>
          <c:tx>
            <c:strRef>
              <c:f>Graf_5!$A$5</c:f>
              <c:strCache>
                <c:ptCount val="1"/>
                <c:pt idx="0">
                  <c:v>Daňové príjmy VS - odchýlka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Graf_5!$F$2:$M$2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Graf_5!$F$5:$M$5</c:f>
              <c:numCache>
                <c:formatCode>#\ ##0.0</c:formatCode>
                <c:ptCount val="8"/>
                <c:pt idx="0">
                  <c:v>6.3277748666585865</c:v>
                </c:pt>
                <c:pt idx="1">
                  <c:v>3.1192272437301511</c:v>
                </c:pt>
                <c:pt idx="2">
                  <c:v>1.230396509914101</c:v>
                </c:pt>
                <c:pt idx="3">
                  <c:v>3.5603847734502381</c:v>
                </c:pt>
                <c:pt idx="4">
                  <c:v>0.26248307871605903</c:v>
                </c:pt>
                <c:pt idx="5">
                  <c:v>-3.1341562334621642</c:v>
                </c:pt>
                <c:pt idx="6">
                  <c:v>8.4571024857636843</c:v>
                </c:pt>
                <c:pt idx="7">
                  <c:v>6.5797153618221955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B4-4800-9BEA-7B8C3D3DFC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2"/>
        <c:axId val="310513120"/>
        <c:axId val="216690600"/>
      </c:barChart>
      <c:lineChart>
        <c:grouping val="standard"/>
        <c:varyColors val="0"/>
        <c:ser>
          <c:idx val="3"/>
          <c:order val="3"/>
          <c:tx>
            <c:strRef>
              <c:f>Graf_5!$A$12</c:f>
              <c:strCache>
                <c:ptCount val="1"/>
                <c:pt idx="0">
                  <c:v>rast HDP (pr. os)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Graf_5!$F$2:$M$2</c:f>
              <c:numCache>
                <c:formatCode>General</c:formatCod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Graf_5!$F$12:$M$12</c:f>
              <c:numCache>
                <c:formatCode>#\ ##0.0</c:formatCode>
                <c:ptCount val="8"/>
                <c:pt idx="0">
                  <c:v>4.9394898984636484</c:v>
                </c:pt>
                <c:pt idx="1">
                  <c:v>1.4216962254272261</c:v>
                </c:pt>
                <c:pt idx="2">
                  <c:v>4.1895917633719932</c:v>
                </c:pt>
                <c:pt idx="3">
                  <c:v>6.147187387552222</c:v>
                </c:pt>
                <c:pt idx="4">
                  <c:v>5.0665953317915893</c:v>
                </c:pt>
                <c:pt idx="5">
                  <c:v>-1.0446340863140051</c:v>
                </c:pt>
                <c:pt idx="6">
                  <c:v>7.3645834280892615</c:v>
                </c:pt>
                <c:pt idx="7">
                  <c:v>9.2983900783399065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9B4-4800-9BEA-7B8C3D3DF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84224"/>
        <c:axId val="216683840"/>
      </c:lineChart>
      <c:catAx>
        <c:axId val="3105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000">
                <a:latin typeface="Arial Narrow" panose="020B0606020202030204" pitchFamily="34" charset="0"/>
              </a:defRPr>
            </a:pPr>
            <a:endParaRPr lang="sk-SK"/>
          </a:p>
        </c:txPr>
        <c:crossAx val="216690600"/>
        <c:crossesAt val="0"/>
        <c:auto val="1"/>
        <c:lblAlgn val="ctr"/>
        <c:lblOffset val="100"/>
        <c:noMultiLvlLbl val="0"/>
      </c:catAx>
      <c:valAx>
        <c:axId val="216690600"/>
        <c:scaling>
          <c:orientation val="minMax"/>
          <c:max val="10"/>
          <c:min val="-2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000">
                <a:solidFill>
                  <a:sysClr val="windowText" lastClr="000000"/>
                </a:solidFill>
                <a:latin typeface="Arial Narrow" panose="020B0606020202030204" pitchFamily="34" charset="0"/>
              </a:defRPr>
            </a:pPr>
            <a:endParaRPr lang="sk-SK"/>
          </a:p>
        </c:txPr>
        <c:crossAx val="310513120"/>
        <c:crosses val="autoZero"/>
        <c:crossBetween val="between"/>
      </c:valAx>
      <c:valAx>
        <c:axId val="216683840"/>
        <c:scaling>
          <c:orientation val="minMax"/>
          <c:max val="10"/>
          <c:min val="-20"/>
        </c:scaling>
        <c:delete val="0"/>
        <c:axPos val="r"/>
        <c:numFmt formatCode="#\ ##0.0" sourceLinked="1"/>
        <c:majorTickMark val="out"/>
        <c:minorTickMark val="none"/>
        <c:tickLblPos val="nextTo"/>
        <c:crossAx val="216684224"/>
        <c:crosses val="max"/>
        <c:crossBetween val="between"/>
      </c:valAx>
      <c:catAx>
        <c:axId val="216684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6683840"/>
        <c:crossesAt val="0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1283576983044716"/>
          <c:y val="0.68598020183245612"/>
          <c:w val="0.38726920941863791"/>
          <c:h val="0.20856358735226393"/>
        </c:manualLayout>
      </c:layout>
      <c:overlay val="0"/>
      <c:txPr>
        <a:bodyPr/>
        <a:lstStyle/>
        <a:p>
          <a:pPr>
            <a:defRPr sz="1000">
              <a:latin typeface="Arial Narrow" panose="020B0606020202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9146052953936E-2"/>
          <c:y val="4.8287638743952192E-2"/>
          <c:w val="0.90663089765713034"/>
          <c:h val="0.6565125188823129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Graf_6!$A$8</c:f>
              <c:strCache>
                <c:ptCount val="1"/>
                <c:pt idx="0">
                  <c:v>ostatné faktory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elete val="1"/>
          </c:dLbls>
          <c:cat>
            <c:numRef>
              <c:f>Graf_6!$B$2:$L$2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Graf_6!$B$8:$L$8</c:f>
              <c:numCache>
                <c:formatCode>0.0</c:formatCode>
                <c:ptCount val="11"/>
                <c:pt idx="0">
                  <c:v>0.29560873950601058</c:v>
                </c:pt>
                <c:pt idx="1">
                  <c:v>-5.5128614566228216E-2</c:v>
                </c:pt>
                <c:pt idx="2">
                  <c:v>-6.2881033497072136E-2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0.10714589628057021</c:v>
                </c:pt>
                <c:pt idx="7">
                  <c:v>0.12243330374314032</c:v>
                </c:pt>
                <c:pt idx="8">
                  <c:v>0.17154471301247198</c:v>
                </c:pt>
                <c:pt idx="9">
                  <c:v>5.55690901265442E-2</c:v>
                </c:pt>
                <c:pt idx="10">
                  <c:v>-0.42397232526645878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4-489E-8078-8E661E991834}"/>
            </c:ext>
          </c:extLst>
        </c:ser>
        <c:ser>
          <c:idx val="3"/>
          <c:order val="1"/>
          <c:tx>
            <c:strRef>
              <c:f>Graf_6!$A$7</c:f>
              <c:strCache>
                <c:ptCount val="1"/>
                <c:pt idx="0">
                  <c:v>jednorazové efekty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B4-489E-8078-8E661E9918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B4-489E-8078-8E661E9918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CB4-489E-8078-8E661E99183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CB4-489E-8078-8E661E99183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Graf_6!$B$2:$L$2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Graf_6!$B$7:$L$7</c:f>
              <c:numCache>
                <c:formatCode>0.0</c:formatCode>
                <c:ptCount val="11"/>
                <c:pt idx="0">
                  <c:v>5.5788187011608953E-2</c:v>
                </c:pt>
                <c:pt idx="1">
                  <c:v>0.67383224456429769</c:v>
                </c:pt>
                <c:pt idx="2">
                  <c:v>1.2857115972782738</c:v>
                </c:pt>
                <c:pt idx="3">
                  <c:v>9.2733475869062429E-2</c:v>
                </c:pt>
                <c:pt idx="4">
                  <c:v>-0.24537120210464466</c:v>
                </c:pt>
                <c:pt idx="5">
                  <c:v>0.2035013164385216</c:v>
                </c:pt>
                <c:pt idx="6">
                  <c:v>0.66922271758156127</c:v>
                </c:pt>
                <c:pt idx="7">
                  <c:v>1.8183523748942335E-2</c:v>
                </c:pt>
                <c:pt idx="8">
                  <c:v>0.26388094844840287</c:v>
                </c:pt>
                <c:pt idx="9">
                  <c:v>4.0904854546239933E-2</c:v>
                </c:pt>
                <c:pt idx="10">
                  <c:v>0.52362098841130222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B4-489E-8078-8E661E991834}"/>
            </c:ext>
          </c:extLst>
        </c:ser>
        <c:ser>
          <c:idx val="1"/>
          <c:order val="2"/>
          <c:tx>
            <c:strRef>
              <c:f>Graf_6!$A$6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B4-489E-8078-8E661E99183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B4-489E-8078-8E661E9918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B4-489E-8078-8E661E9918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B4-489E-8078-8E661E9918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B4-489E-8078-8E661E9918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CB4-489E-8078-8E661E99183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CB4-489E-8078-8E661E991834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Graf_6!$B$2:$L$2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Graf_6!$B$6:$L$6</c:f>
              <c:numCache>
                <c:formatCode>0.0</c:formatCode>
                <c:ptCount val="11"/>
                <c:pt idx="0">
                  <c:v>0.90027355779170926</c:v>
                </c:pt>
                <c:pt idx="1">
                  <c:v>-5.1896781377161897E-3</c:v>
                </c:pt>
                <c:pt idx="2">
                  <c:v>0</c:v>
                </c:pt>
                <c:pt idx="3">
                  <c:v>5.7926626365767633E-2</c:v>
                </c:pt>
                <c:pt idx="4">
                  <c:v>0</c:v>
                </c:pt>
                <c:pt idx="5">
                  <c:v>0.44770622704254193</c:v>
                </c:pt>
                <c:pt idx="6">
                  <c:v>9.6911417255998462E-3</c:v>
                </c:pt>
                <c:pt idx="7">
                  <c:v>-0.51151135343529375</c:v>
                </c:pt>
                <c:pt idx="8">
                  <c:v>-0.60988994539581742</c:v>
                </c:pt>
                <c:pt idx="9">
                  <c:v>-5.9197971727938191E-2</c:v>
                </c:pt>
                <c:pt idx="10">
                  <c:v>1.2495350362841915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CB4-489E-8078-8E661E991834}"/>
            </c:ext>
          </c:extLst>
        </c:ser>
        <c:ser>
          <c:idx val="0"/>
          <c:order val="3"/>
          <c:tx>
            <c:strRef>
              <c:f>Graf_6!$A$5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2.2111660052901044E-3"/>
                  <c:y val="-2.892754004635214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CB4-489E-8078-8E661E991834}"/>
                </c:ext>
              </c:extLst>
            </c:dLbl>
            <c:dLbl>
              <c:idx val="5"/>
              <c:layout>
                <c:manualLayout>
                  <c:x val="0"/>
                  <c:y val="1.01231914255843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CB4-489E-8078-8E661E99183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CB4-489E-8078-8E661E9918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CB4-489E-8078-8E661E991834}"/>
                </c:ext>
              </c:extLst>
            </c:dLbl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Graf_6!$B$2:$L$2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Graf_6!$B$5:$L$5</c:f>
              <c:numCache>
                <c:formatCode>0.0</c:formatCode>
                <c:ptCount val="11"/>
                <c:pt idx="0">
                  <c:v>-2.7217017577780407</c:v>
                </c:pt>
                <c:pt idx="1">
                  <c:v>2.0679070925862906</c:v>
                </c:pt>
                <c:pt idx="2">
                  <c:v>5.1489918296274073</c:v>
                </c:pt>
                <c:pt idx="3">
                  <c:v>4.925365895732754</c:v>
                </c:pt>
                <c:pt idx="4">
                  <c:v>2.612418321520475</c:v>
                </c:pt>
                <c:pt idx="5">
                  <c:v>-0.21485781513428445</c:v>
                </c:pt>
                <c:pt idx="6">
                  <c:v>0.78705664573024203</c:v>
                </c:pt>
                <c:pt idx="7">
                  <c:v>0.48587210194351371</c:v>
                </c:pt>
                <c:pt idx="8">
                  <c:v>0.15374448132757923</c:v>
                </c:pt>
                <c:pt idx="9">
                  <c:v>5.8378997290140209</c:v>
                </c:pt>
                <c:pt idx="10">
                  <c:v>-9.0169800611723888E-2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CB4-489E-8078-8E661E991834}"/>
            </c:ext>
          </c:extLst>
        </c:ser>
        <c:ser>
          <c:idx val="2"/>
          <c:order val="4"/>
          <c:tx>
            <c:strRef>
              <c:f>Graf_6!$A$4</c:f>
              <c:strCache>
                <c:ptCount val="1"/>
                <c:pt idx="0">
                  <c:v>makro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B4-489E-8078-8E661E991834}"/>
                </c:ext>
              </c:extLst>
            </c:dLbl>
            <c:dLbl>
              <c:idx val="3"/>
              <c:layout>
                <c:manualLayout>
                  <c:x val="-1.744557745906035E-3"/>
                  <c:y val="-2.4402521532315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CB4-489E-8078-8E661E991834}"/>
                </c:ext>
              </c:extLst>
            </c:dLbl>
            <c:dLbl>
              <c:idx val="4"/>
              <c:layout>
                <c:manualLayout>
                  <c:x val="0"/>
                  <c:y val="-3.9100684261974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CB4-489E-8078-8E661E991834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Graf_6!$B$2:$L$2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Graf_6!$B$4:$L$4</c:f>
              <c:numCache>
                <c:formatCode>0.0</c:formatCode>
                <c:ptCount val="11"/>
                <c:pt idx="0">
                  <c:v>-0.8957836192753863</c:v>
                </c:pt>
                <c:pt idx="1">
                  <c:v>-2.238986976343166</c:v>
                </c:pt>
                <c:pt idx="2">
                  <c:v>0.93407061601319019</c:v>
                </c:pt>
                <c:pt idx="3">
                  <c:v>1.2517488686909948</c:v>
                </c:pt>
                <c:pt idx="4">
                  <c:v>0.75218012431432213</c:v>
                </c:pt>
                <c:pt idx="5">
                  <c:v>0.79404678156731501</c:v>
                </c:pt>
                <c:pt idx="6">
                  <c:v>1.987268372132283</c:v>
                </c:pt>
                <c:pt idx="7">
                  <c:v>0.14750550271575405</c:v>
                </c:pt>
                <c:pt idx="8">
                  <c:v>-3.1134364308548008</c:v>
                </c:pt>
                <c:pt idx="9">
                  <c:v>2.5819267838048128</c:v>
                </c:pt>
                <c:pt idx="10">
                  <c:v>5.3207014630048928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CB4-489E-8078-8E661E9918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3843584"/>
        <c:axId val="213843976"/>
      </c:barChart>
      <c:lineChart>
        <c:grouping val="standard"/>
        <c:varyColors val="0"/>
        <c:ser>
          <c:idx val="5"/>
          <c:order val="5"/>
          <c:tx>
            <c:strRef>
              <c:f>Graf_6!$A$3</c:f>
              <c:strCache>
                <c:ptCount val="1"/>
                <c:pt idx="0">
                  <c:v>    - Spolu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1615227537826016E-2"/>
                  <c:y val="0.100327074500302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CB4-489E-8078-8E661E991834}"/>
                </c:ext>
              </c:extLst>
            </c:dLbl>
            <c:dLbl>
              <c:idx val="1"/>
              <c:layout>
                <c:manualLayout>
                  <c:x val="-3.175550549427536E-2"/>
                  <c:y val="-0.170557165062430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CB4-489E-8078-8E661E991834}"/>
                </c:ext>
              </c:extLst>
            </c:dLbl>
            <c:dLbl>
              <c:idx val="2"/>
              <c:layout>
                <c:manualLayout>
                  <c:x val="-3.0730678622869361E-2"/>
                  <c:y val="-5.4825334043624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CB4-489E-8078-8E661E991834}"/>
                </c:ext>
              </c:extLst>
            </c:dLbl>
            <c:dLbl>
              <c:idx val="3"/>
              <c:layout>
                <c:manualLayout>
                  <c:x val="-3.6700480676150192E-2"/>
                  <c:y val="-5.047559670876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CB4-489E-8078-8E661E991834}"/>
                </c:ext>
              </c:extLst>
            </c:dLbl>
            <c:dLbl>
              <c:idx val="4"/>
              <c:layout>
                <c:manualLayout>
                  <c:x val="-3.7933684519887961E-2"/>
                  <c:y val="-6.07975615951231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3CB4-489E-8078-8E661E991834}"/>
                </c:ext>
              </c:extLst>
            </c:dLbl>
            <c:dLbl>
              <c:idx val="5"/>
              <c:layout>
                <c:manualLayout>
                  <c:x val="-3.0354886609205892E-2"/>
                  <c:y val="-6.434450095962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CB4-489E-8078-8E661E991834}"/>
                </c:ext>
              </c:extLst>
            </c:dLbl>
            <c:dLbl>
              <c:idx val="6"/>
              <c:layout>
                <c:manualLayout>
                  <c:x val="-3.0249844347978495E-2"/>
                  <c:y val="-4.7947866572285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CB4-489E-8078-8E661E991834}"/>
                </c:ext>
              </c:extLst>
            </c:dLbl>
            <c:dLbl>
              <c:idx val="7"/>
              <c:layout>
                <c:manualLayout>
                  <c:x val="-3.430510887293909E-2"/>
                  <c:y val="-5.6513353658090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CB4-489E-8078-8E661E991834}"/>
                </c:ext>
              </c:extLst>
            </c:dLbl>
            <c:dLbl>
              <c:idx val="8"/>
              <c:layout>
                <c:manualLayout>
                  <c:x val="-2.9239976026430761E-2"/>
                  <c:y val="7.1988499120649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CB4-489E-8078-8E661E991834}"/>
                </c:ext>
              </c:extLst>
            </c:dLbl>
            <c:dLbl>
              <c:idx val="9"/>
              <c:layout>
                <c:manualLayout>
                  <c:x val="-3.5572428799795767E-2"/>
                  <c:y val="-4.2622142111754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CB4-489E-8078-8E661E991834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Graf_6!$B$3:$L$3</c:f>
              <c:numCache>
                <c:formatCode>0.0</c:formatCode>
                <c:ptCount val="11"/>
                <c:pt idx="0">
                  <c:v>-2.3658148927440981</c:v>
                </c:pt>
                <c:pt idx="1">
                  <c:v>0.44243406810347785</c:v>
                </c:pt>
                <c:pt idx="2">
                  <c:v>7.3058930094217995</c:v>
                </c:pt>
                <c:pt idx="3">
                  <c:v>6.3277748666585785</c:v>
                </c:pt>
                <c:pt idx="4">
                  <c:v>3.1192272437301525</c:v>
                </c:pt>
                <c:pt idx="5">
                  <c:v>1.2303965099140941</c:v>
                </c:pt>
                <c:pt idx="6">
                  <c:v>3.5603847734502563</c:v>
                </c:pt>
                <c:pt idx="7">
                  <c:v>0.26248307871605664</c:v>
                </c:pt>
                <c:pt idx="8">
                  <c:v>-3.1341562334621642</c:v>
                </c:pt>
                <c:pt idx="9">
                  <c:v>8.457102485763679</c:v>
                </c:pt>
                <c:pt idx="10">
                  <c:v>6.5797153618222035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3CB4-489E-8078-8E661E991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43584"/>
        <c:axId val="213843976"/>
      </c:lineChart>
      <c:catAx>
        <c:axId val="21384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213843976"/>
        <c:crosses val="autoZero"/>
        <c:auto val="1"/>
        <c:lblAlgn val="ctr"/>
        <c:lblOffset val="100"/>
        <c:noMultiLvlLbl val="0"/>
      </c:catAx>
      <c:valAx>
        <c:axId val="213843976"/>
        <c:scaling>
          <c:orientation val="minMax"/>
          <c:max val="9"/>
          <c:min val="-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.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13843584"/>
        <c:crosses val="autoZero"/>
        <c:crossBetween val="between"/>
        <c:majorUnit val="1"/>
      </c:valAx>
      <c:spPr>
        <a:ln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10527461736860493"/>
          <c:y val="0.78498930914451248"/>
          <c:w val="0.7422248360033834"/>
          <c:h val="0.178812047321064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414479440069993E-2"/>
          <c:y val="4.1666666666666664E-2"/>
          <c:w val="0.87102996500437446"/>
          <c:h val="0.626751074720311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4045120308580344E-4"/>
                  <c:y val="-2.5544844788792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4FE-44E4-A518-672AD5DF88F2}"/>
                </c:ext>
              </c:extLst>
            </c:dLbl>
            <c:dLbl>
              <c:idx val="2"/>
              <c:layout>
                <c:manualLayout>
                  <c:x val="-3.7252910663907253E-3"/>
                  <c:y val="-2.1569171270679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1B-43D7-89AF-6B4BA0F12FF8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Graf_7!$E$3:$G$3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Graf_7!$E$4:$G$4</c:f>
              <c:numCache>
                <c:formatCode>0.0</c:formatCode>
                <c:ptCount val="3"/>
                <c:pt idx="0">
                  <c:v>6.5797153618221831</c:v>
                </c:pt>
                <c:pt idx="1">
                  <c:v>6.2042801977478819</c:v>
                </c:pt>
                <c:pt idx="2">
                  <c:v>7.4543365851511068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FE-44E4-A518-672AD5DF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20560"/>
        <c:axId val="216620952"/>
      </c:barChart>
      <c:catAx>
        <c:axId val="21662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0952"/>
        <c:crosses val="autoZero"/>
        <c:auto val="1"/>
        <c:lblAlgn val="ctr"/>
        <c:lblOffset val="100"/>
        <c:noMultiLvlLbl val="0"/>
      </c:catAx>
      <c:valAx>
        <c:axId val="216620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05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2003499562555"/>
          <c:y val="4.8245614035087717E-2"/>
          <c:w val="0.82822440944881892"/>
          <c:h val="0.65088928028733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Graf_7!$A$4</c:f>
              <c:strCache>
                <c:ptCount val="1"/>
                <c:pt idx="0">
                  <c:v>Celková odchýlka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4841784253929654E-2"/>
                  <c:y val="-6.91319935922979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17-47FC-B3D9-D5B5BA5C1240}"/>
                </c:ext>
              </c:extLst>
            </c:dLbl>
            <c:dLbl>
              <c:idx val="2"/>
              <c:layout>
                <c:manualLayout>
                  <c:x val="-7.3660779949207139E-3"/>
                  <c:y val="-2.6281752455862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E90-45D9-96D3-783F6C90CD51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Graf_7!$B$3:$D$3</c:f>
              <c:strCache>
                <c:ptCount val="3"/>
                <c:pt idx="0">
                  <c:v>IFP a ostatní členovia Výboru</c:v>
                </c:pt>
                <c:pt idx="1">
                  <c:v>KRRZ</c:v>
                </c:pt>
                <c:pt idx="2">
                  <c:v>NBS</c:v>
                </c:pt>
              </c:strCache>
            </c:strRef>
          </c:cat>
          <c:val>
            <c:numRef>
              <c:f>Graf_7!$B$4:$D$4</c:f>
              <c:numCache>
                <c:formatCode>#,##0</c:formatCode>
                <c:ptCount val="3"/>
                <c:pt idx="0">
                  <c:v>2160.1952330555796</c:v>
                </c:pt>
                <c:pt idx="1">
                  <c:v>2044.1362330555785</c:v>
                </c:pt>
                <c:pt idx="2">
                  <c:v>2427.4232330555824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917-47FC-B3D9-D5B5BA5C1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621736"/>
        <c:axId val="216622128"/>
      </c:barChart>
      <c:catAx>
        <c:axId val="21662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2128"/>
        <c:crosses val="autoZero"/>
        <c:auto val="1"/>
        <c:lblAlgn val="ctr"/>
        <c:lblOffset val="100"/>
        <c:noMultiLvlLbl val="0"/>
      </c:catAx>
      <c:valAx>
        <c:axId val="21662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1662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</xdr:row>
      <xdr:rowOff>52386</xdr:rowOff>
    </xdr:from>
    <xdr:to>
      <xdr:col>11</xdr:col>
      <xdr:colOff>139700</xdr:colOff>
      <xdr:row>22</xdr:row>
      <xdr:rowOff>146049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8</xdr:row>
      <xdr:rowOff>152400</xdr:rowOff>
    </xdr:from>
    <xdr:to>
      <xdr:col>11</xdr:col>
      <xdr:colOff>57150</xdr:colOff>
      <xdr:row>30</xdr:row>
      <xdr:rowOff>38100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8</xdr:row>
      <xdr:rowOff>152400</xdr:rowOff>
    </xdr:from>
    <xdr:to>
      <xdr:col>3</xdr:col>
      <xdr:colOff>571500</xdr:colOff>
      <xdr:row>30</xdr:row>
      <xdr:rowOff>66676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342899</xdr:colOff>
      <xdr:row>4</xdr:row>
      <xdr:rowOff>147636</xdr:rowOff>
    </xdr:from>
    <xdr:to>
      <xdr:col>8</xdr:col>
      <xdr:colOff>355600</xdr:colOff>
      <xdr:row>22</xdr:row>
      <xdr:rowOff>57150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14</xdr:row>
      <xdr:rowOff>28575</xdr:rowOff>
    </xdr:from>
    <xdr:to>
      <xdr:col>9</xdr:col>
      <xdr:colOff>3175</xdr:colOff>
      <xdr:row>29</xdr:row>
      <xdr:rowOff>9525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12</xdr:row>
      <xdr:rowOff>152399</xdr:rowOff>
    </xdr:from>
    <xdr:to>
      <xdr:col>5</xdr:col>
      <xdr:colOff>238125</xdr:colOff>
      <xdr:row>25</xdr:row>
      <xdr:rowOff>66675</xdr:rowOff>
    </xdr:to>
    <xdr:graphicFrame macro="">
      <xdr:nvGraphicFramePr>
        <xdr:cNvPr id="3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0.40694</cdr:x>
      <cdr:y>0.51192</cdr:y>
    </cdr:from>
    <cdr:to>
      <cdr:x>0.62942</cdr:x>
      <cdr:y>0.64982</cdr:y>
    </cdr:to>
    <cdr:sp macro="" textlink="">
      <cdr:nvSpPr>
        <cdr:cNvPr id="1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81468" y="1350663"/>
          <a:ext cx="1137981" cy="36383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Cieľované pásmo</a:t>
          </a:r>
        </a:p>
        <a:p xmlns:a="http://schemas.openxmlformats.org/drawingml/2006/main">
          <a:pPr algn="l" rtl="0">
            <a:defRPr sz="1000"/>
          </a:pPr>
          <a:r>
            <a:rPr lang="sk-SK" sz="10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(-2%; +2%)</a:t>
          </a:r>
        </a:p>
      </cdr:txBody>
    </cdr:sp>
  </cdr:relSizeAnchor>
  <cdr:relSizeAnchor xmlns:cdr="http://schemas.openxmlformats.org/drawingml/2006/chartDrawing">
    <cdr:from>
      <cdr:x>0.46161</cdr:x>
      <cdr:y>0.44929</cdr:y>
    </cdr:from>
    <cdr:to>
      <cdr:x>0.52732</cdr:x>
      <cdr:y>0.50659</cdr:y>
    </cdr:to>
    <cdr:sp macro="" textlink="">
      <cdr:nvSpPr>
        <cdr:cNvPr id="12" name="AutoShape 4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>
          <a:off x="2453573" y="1092958"/>
          <a:ext cx="151182" cy="336102"/>
        </a:xfrm>
        <a:prstGeom xmlns:a="http://schemas.openxmlformats.org/drawingml/2006/main" prst="rightBrace">
          <a:avLst>
            <a:gd name="adj1" fmla="val 36310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sk-SK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9</xdr:row>
      <xdr:rowOff>85725</xdr:rowOff>
    </xdr:from>
    <xdr:to>
      <xdr:col>5</xdr:col>
      <xdr:colOff>304801</xdr:colOff>
      <xdr:row>29</xdr:row>
      <xdr:rowOff>95250</xdr:rowOff>
    </xdr:to>
    <xdr:graphicFrame macro="">
      <xdr:nvGraphicFramePr>
        <xdr:cNvPr id="2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0.00727</cdr:x>
      <cdr:y>0.00889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5</xdr:row>
      <xdr:rowOff>66675</xdr:rowOff>
    </xdr:from>
    <xdr:to>
      <xdr:col>9</xdr:col>
      <xdr:colOff>200024</xdr:colOff>
      <xdr:row>22</xdr:row>
      <xdr:rowOff>104776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</xdr:row>
      <xdr:rowOff>9525</xdr:rowOff>
    </xdr:from>
    <xdr:to>
      <xdr:col>4</xdr:col>
      <xdr:colOff>0</xdr:colOff>
      <xdr:row>22</xdr:row>
      <xdr:rowOff>152400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C3\CZE\REER\REERTOT99%20revis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.mfsr.sk\DfsRoot\IFP_NEW\1_DANE\1_3_Databazy\03_Hodnotenie_dani_rocne\2015\vyhodnotenie_2015\Vyhodnotenie_2015_IFP_komplet_20160714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O2\MKD\REP\TABLES\red98\Mk-red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>
        <row r="1">
          <cell r="F1" t="str">
            <v>CPI111</v>
          </cell>
        </row>
        <row r="11">
          <cell r="C11" t="str">
            <v>Mar90</v>
          </cell>
        </row>
        <row r="14">
          <cell r="C14" t="str">
            <v>Jun</v>
          </cell>
        </row>
        <row r="17">
          <cell r="C17" t="str">
            <v>Sep</v>
          </cell>
        </row>
        <row r="20">
          <cell r="C20" t="str">
            <v>Dec</v>
          </cell>
        </row>
        <row r="23">
          <cell r="C23" t="str">
            <v>Mar91</v>
          </cell>
        </row>
        <row r="26">
          <cell r="C26" t="str">
            <v>Jun</v>
          </cell>
        </row>
        <row r="29">
          <cell r="C29" t="str">
            <v>Sep</v>
          </cell>
        </row>
        <row r="32">
          <cell r="C32" t="str">
            <v>Dec</v>
          </cell>
        </row>
        <row r="35">
          <cell r="C35" t="str">
            <v>Mar92</v>
          </cell>
        </row>
        <row r="38">
          <cell r="C38" t="str">
            <v>Jun</v>
          </cell>
        </row>
        <row r="41">
          <cell r="C41" t="str">
            <v>Sep</v>
          </cell>
        </row>
        <row r="44">
          <cell r="C44" t="str">
            <v>Dec</v>
          </cell>
        </row>
        <row r="47">
          <cell r="C47" t="str">
            <v>Mar93</v>
          </cell>
        </row>
        <row r="50">
          <cell r="C50" t="str">
            <v>Jun</v>
          </cell>
        </row>
        <row r="53">
          <cell r="C53" t="str">
            <v>Sep</v>
          </cell>
        </row>
        <row r="56">
          <cell r="C56" t="str">
            <v>Dec</v>
          </cell>
        </row>
        <row r="59">
          <cell r="C59" t="str">
            <v>Mar94</v>
          </cell>
        </row>
        <row r="62">
          <cell r="C62" t="str">
            <v>Jun</v>
          </cell>
        </row>
        <row r="65">
          <cell r="C65" t="str">
            <v>Sep</v>
          </cell>
        </row>
        <row r="68">
          <cell r="C68" t="str">
            <v>Dec</v>
          </cell>
        </row>
        <row r="71">
          <cell r="C71" t="str">
            <v>Mar95</v>
          </cell>
        </row>
        <row r="74">
          <cell r="C74" t="str">
            <v>Jun</v>
          </cell>
        </row>
        <row r="140">
          <cell r="BK140">
            <v>90.145299612313636</v>
          </cell>
          <cell r="BN140">
            <v>112.36460206325194</v>
          </cell>
        </row>
        <row r="146">
          <cell r="BR146" t="str">
            <v>$NULCG6</v>
          </cell>
        </row>
        <row r="147">
          <cell r="BB147" t="str">
            <v>Index, Jan-Sept 1990=100</v>
          </cell>
        </row>
        <row r="149">
          <cell r="AY149" t="str">
            <v>Index, Jan-Sept 1990=100</v>
          </cell>
          <cell r="BR149" t="str">
            <v>$NULCG6</v>
          </cell>
        </row>
        <row r="150">
          <cell r="AY150" t="str">
            <v>NEER</v>
          </cell>
          <cell r="AZ150" t="str">
            <v>REER</v>
          </cell>
          <cell r="BB150" t="str">
            <v>REER</v>
          </cell>
        </row>
        <row r="151">
          <cell r="AY151" t="str">
            <v>(czech/</v>
          </cell>
          <cell r="AZ151" t="str">
            <v>(CPI based)</v>
          </cell>
          <cell r="BB151" t="str">
            <v>(PPI based)</v>
          </cell>
        </row>
        <row r="152">
          <cell r="AY152" t="str">
            <v>$nomxrg6)</v>
          </cell>
        </row>
        <row r="153">
          <cell r="AY153" t="str">
            <v>neer</v>
          </cell>
          <cell r="AZ153" t="str">
            <v>reerc</v>
          </cell>
          <cell r="BB153" t="str">
            <v>reerp</v>
          </cell>
        </row>
        <row r="154">
          <cell r="AY154">
            <v>102.86789797269462</v>
          </cell>
          <cell r="AZ154">
            <v>1.009642963192813</v>
          </cell>
          <cell r="BB154">
            <v>99.628468216542174</v>
          </cell>
          <cell r="BR154">
            <v>95.691962942667203</v>
          </cell>
        </row>
        <row r="155">
          <cell r="AY155">
            <v>99.947925183606046</v>
          </cell>
          <cell r="AZ155">
            <v>0.90584955274081691</v>
          </cell>
          <cell r="BB155">
            <v>95.434709131531818</v>
          </cell>
          <cell r="BR155">
            <v>97.295901743191223</v>
          </cell>
        </row>
        <row r="156">
          <cell r="AY156">
            <v>100.91072848615903</v>
          </cell>
          <cell r="AZ156">
            <v>1.0486060074945365</v>
          </cell>
          <cell r="BB156">
            <v>95.744050870788996</v>
          </cell>
          <cell r="BR156">
            <v>96.411216455223325</v>
          </cell>
        </row>
        <row r="157">
          <cell r="AY157">
            <v>100.37548391924503</v>
          </cell>
          <cell r="AZ157">
            <v>1.0096271689377452</v>
          </cell>
          <cell r="BB157">
            <v>95.834237220419894</v>
          </cell>
          <cell r="BR157">
            <v>98.084662018047695</v>
          </cell>
        </row>
        <row r="158">
          <cell r="AY158">
            <v>100.24539209966674</v>
          </cell>
          <cell r="AZ158">
            <v>1.0162113742847021</v>
          </cell>
          <cell r="BB158">
            <v>96.390366140930439</v>
          </cell>
          <cell r="BR158">
            <v>100.4380590649068</v>
          </cell>
        </row>
        <row r="159">
          <cell r="AY159">
            <v>99.406466786284071</v>
          </cell>
          <cell r="AZ159">
            <v>1.0058013162293933</v>
          </cell>
          <cell r="BB159">
            <v>96.891987257323052</v>
          </cell>
          <cell r="BR159">
            <v>99.255834884469436</v>
          </cell>
        </row>
        <row r="160">
          <cell r="AY160">
            <v>99.043344271983258</v>
          </cell>
          <cell r="AZ160">
            <v>0.99825031296119759</v>
          </cell>
          <cell r="BB160">
            <v>104.75520681254494</v>
          </cell>
          <cell r="BR160">
            <v>101.59603165985909</v>
          </cell>
        </row>
        <row r="161">
          <cell r="AY161">
            <v>98.224383732714244</v>
          </cell>
          <cell r="AZ161">
            <v>0.90352240973764386</v>
          </cell>
          <cell r="BB161">
            <v>106.43162390008962</v>
          </cell>
          <cell r="BR161">
            <v>105.45309736673832</v>
          </cell>
        </row>
        <row r="162">
          <cell r="AY162">
            <v>99.270019289441464</v>
          </cell>
          <cell r="AZ162">
            <v>0.91320229072180292</v>
          </cell>
          <cell r="BB162">
            <v>108.51287026828214</v>
          </cell>
          <cell r="BR162">
            <v>105.77323386489692</v>
          </cell>
        </row>
        <row r="163">
          <cell r="AY163">
            <v>75.108316466956168</v>
          </cell>
          <cell r="AZ163">
            <v>0.74689509092898387</v>
          </cell>
          <cell r="BB163">
            <v>83.098393824811879</v>
          </cell>
          <cell r="BR163">
            <v>109.03270591450871</v>
          </cell>
        </row>
        <row r="164">
          <cell r="AY164">
            <v>62.85120983133713</v>
          </cell>
          <cell r="AZ164">
            <v>0.69176599641183467</v>
          </cell>
          <cell r="BB164">
            <v>70.658774539049006</v>
          </cell>
          <cell r="BR164">
            <v>111.45691523948409</v>
          </cell>
        </row>
        <row r="165">
          <cell r="AY165">
            <v>61.776502297974325</v>
          </cell>
          <cell r="AZ165">
            <v>0.63812772138269314</v>
          </cell>
          <cell r="BB165">
            <v>69.310923367402808</v>
          </cell>
          <cell r="BR165">
            <v>111.18025598994335</v>
          </cell>
        </row>
        <row r="166">
          <cell r="AY166">
            <v>54.558086574227595</v>
          </cell>
          <cell r="AZ166">
            <v>0.52270821897392594</v>
          </cell>
          <cell r="BB166">
            <v>74.876734071685775</v>
          </cell>
          <cell r="BR166">
            <v>110.29792595046035</v>
          </cell>
        </row>
        <row r="167">
          <cell r="AY167">
            <v>54.015349274176515</v>
          </cell>
          <cell r="AZ167">
            <v>0.47988117591450397</v>
          </cell>
          <cell r="BB167">
            <v>77.700151743643303</v>
          </cell>
          <cell r="BR167">
            <v>112.61713711212916</v>
          </cell>
        </row>
        <row r="168">
          <cell r="AY168">
            <v>55.290903978447936</v>
          </cell>
          <cell r="AZ168">
            <v>0.56039049020909004</v>
          </cell>
          <cell r="BB168">
            <v>82.650913539433446</v>
          </cell>
          <cell r="BR168">
            <v>106.1393269872501</v>
          </cell>
        </row>
        <row r="169">
          <cell r="AY169">
            <v>55.912880617050263</v>
          </cell>
          <cell r="AZ169">
            <v>0.54919522992492209</v>
          </cell>
          <cell r="BB169">
            <v>85.696392246293911</v>
          </cell>
          <cell r="BR169">
            <v>102.14514072132152</v>
          </cell>
        </row>
        <row r="170">
          <cell r="AY170">
            <v>56.055952541289635</v>
          </cell>
          <cell r="AZ170">
            <v>0.55724065940892986</v>
          </cell>
          <cell r="BB170">
            <v>88.494629135030536</v>
          </cell>
          <cell r="BR170">
            <v>102.4437403724986</v>
          </cell>
        </row>
        <row r="171">
          <cell r="AY171">
            <v>56.615537036050299</v>
          </cell>
          <cell r="AZ171">
            <v>0.55913778196545905</v>
          </cell>
          <cell r="BB171">
            <v>91.651718075236374</v>
          </cell>
          <cell r="BR171">
            <v>98.610193879527401</v>
          </cell>
        </row>
        <row r="172">
          <cell r="AY172">
            <v>56.49905789331369</v>
          </cell>
          <cell r="AZ172">
            <v>0.55047749176402194</v>
          </cell>
          <cell r="BB172">
            <v>91.357517662392098</v>
          </cell>
          <cell r="BR172">
            <v>97.854489402868367</v>
          </cell>
        </row>
        <row r="173">
          <cell r="AY173">
            <v>56.157780520566568</v>
          </cell>
          <cell r="AZ173">
            <v>0.50339852751922243</v>
          </cell>
          <cell r="BB173">
            <v>91.426603220650108</v>
          </cell>
          <cell r="BR173">
            <v>99.735028326539265</v>
          </cell>
        </row>
        <row r="174">
          <cell r="AY174">
            <v>55.715493594823606</v>
          </cell>
          <cell r="AZ174">
            <v>0.49966963053337499</v>
          </cell>
          <cell r="BB174">
            <v>91.31354856636348</v>
          </cell>
          <cell r="BR174">
            <v>102.7981466749476</v>
          </cell>
        </row>
        <row r="175">
          <cell r="AY175">
            <v>55.752640753576912</v>
          </cell>
          <cell r="AZ175">
            <v>0.53751826927998125</v>
          </cell>
          <cell r="BB175">
            <v>91.889365073420862</v>
          </cell>
          <cell r="BR175">
            <v>104.02007099628467</v>
          </cell>
        </row>
        <row r="176">
          <cell r="AY176">
            <v>55.215393479311601</v>
          </cell>
          <cell r="AZ176">
            <v>0.58819341531803637</v>
          </cell>
          <cell r="BB176">
            <v>91.827677077459356</v>
          </cell>
          <cell r="BR176">
            <v>108.32028665722207</v>
          </cell>
        </row>
        <row r="177">
          <cell r="AY177">
            <v>54.700026761852506</v>
          </cell>
          <cell r="AZ177">
            <v>0.54520374429306806</v>
          </cell>
          <cell r="BB177">
            <v>91.481117726075098</v>
          </cell>
          <cell r="BR177">
            <v>111.37038443362279</v>
          </cell>
        </row>
        <row r="178">
          <cell r="AY178">
            <v>55.259209273165851</v>
          </cell>
          <cell r="AZ178">
            <v>0.50191922404464284</v>
          </cell>
          <cell r="BB178">
            <v>90.926560824615621</v>
          </cell>
          <cell r="BR178">
            <v>110.47021413309579</v>
          </cell>
        </row>
        <row r="179">
          <cell r="AY179">
            <v>55.725338712473693</v>
          </cell>
          <cell r="AZ179">
            <v>0.47289124089802442</v>
          </cell>
          <cell r="BB179">
            <v>91.014189822846134</v>
          </cell>
          <cell r="BR179">
            <v>107.69599003388875</v>
          </cell>
        </row>
        <row r="180">
          <cell r="AY180">
            <v>56.338311050802439</v>
          </cell>
          <cell r="AZ180">
            <v>0.53779372040718754</v>
          </cell>
          <cell r="BB180">
            <v>92.232958779605141</v>
          </cell>
          <cell r="BR180">
            <v>105.59519621476437</v>
          </cell>
        </row>
        <row r="181">
          <cell r="AY181">
            <v>56.12819460661035</v>
          </cell>
          <cell r="AZ181">
            <v>0.52031027090067539</v>
          </cell>
          <cell r="BB181">
            <v>92.772626968143811</v>
          </cell>
          <cell r="BR181">
            <v>106.78641712218815</v>
          </cell>
        </row>
        <row r="182">
          <cell r="AY182">
            <v>55.606727354075247</v>
          </cell>
          <cell r="AZ182">
            <v>0.52875625203352927</v>
          </cell>
          <cell r="BB182">
            <v>93.001698001445021</v>
          </cell>
          <cell r="BR182">
            <v>108.9704112267649</v>
          </cell>
        </row>
        <row r="183">
          <cell r="AY183">
            <v>54.97563313774311</v>
          </cell>
          <cell r="AZ183">
            <v>0.51822981815012714</v>
          </cell>
          <cell r="BB183">
            <v>92.865824432529138</v>
          </cell>
          <cell r="BR183">
            <v>112.47219189814078</v>
          </cell>
        </row>
        <row r="184">
          <cell r="AY184">
            <v>56.029281527488742</v>
          </cell>
          <cell r="AZ184">
            <v>0.52196485425297834</v>
          </cell>
          <cell r="BB184">
            <v>96.507376411799996</v>
          </cell>
          <cell r="BR184">
            <v>118.53657121506585</v>
          </cell>
        </row>
        <row r="185">
          <cell r="AY185">
            <v>53.501955004322753</v>
          </cell>
          <cell r="AZ185">
            <v>0.46212444178161682</v>
          </cell>
          <cell r="BB185">
            <v>93.135226312378833</v>
          </cell>
          <cell r="BR185">
            <v>121.89324328227858</v>
          </cell>
        </row>
        <row r="186">
          <cell r="AY186">
            <v>53.984185077433558</v>
          </cell>
          <cell r="AZ186">
            <v>0.46461534940216043</v>
          </cell>
          <cell r="BB186">
            <v>95.833387244499704</v>
          </cell>
          <cell r="BR186">
            <v>121.40140706967321</v>
          </cell>
        </row>
        <row r="187">
          <cell r="AY187">
            <v>55.479366182888569</v>
          </cell>
          <cell r="AZ187">
            <v>0.51685485848213586</v>
          </cell>
          <cell r="BB187">
            <v>100.72685496254793</v>
          </cell>
          <cell r="BR187">
            <v>117.53701277641271</v>
          </cell>
        </row>
        <row r="188">
          <cell r="AY188">
            <v>56.527811581069173</v>
          </cell>
          <cell r="AZ188">
            <v>0.58733078310468356</v>
          </cell>
          <cell r="BB188">
            <v>104.49852848523471</v>
          </cell>
          <cell r="BR188">
            <v>111.00441158319794</v>
          </cell>
        </row>
        <row r="189">
          <cell r="AY189">
            <v>56.466318920958159</v>
          </cell>
          <cell r="AZ189">
            <v>0.54467255674537707</v>
          </cell>
          <cell r="BB189">
            <v>104.67214134739345</v>
          </cell>
          <cell r="BR189">
            <v>110.92576832344108</v>
          </cell>
        </row>
        <row r="190">
          <cell r="AY190">
            <v>57.115684349787053</v>
          </cell>
          <cell r="AZ190">
            <v>0.49491628187393039</v>
          </cell>
          <cell r="BB190">
            <v>112.23791113848783</v>
          </cell>
          <cell r="BR190">
            <v>108.29879700559285</v>
          </cell>
        </row>
        <row r="191">
          <cell r="AY191">
            <v>57.945082835354</v>
          </cell>
          <cell r="AZ191">
            <v>0.47334006101170639</v>
          </cell>
          <cell r="BB191">
            <v>114.56545813830773</v>
          </cell>
          <cell r="BR191">
            <v>106.39483427575698</v>
          </cell>
        </row>
        <row r="192">
          <cell r="AY192">
            <v>58.149865425301343</v>
          </cell>
          <cell r="AZ192">
            <v>0.52731149208694328</v>
          </cell>
          <cell r="BB192">
            <v>115.57642065439403</v>
          </cell>
          <cell r="BR192">
            <v>106.1576239233615</v>
          </cell>
        </row>
        <row r="193">
          <cell r="AY193">
            <v>57.421529417366635</v>
          </cell>
          <cell r="AZ193">
            <v>0.50876388469734279</v>
          </cell>
          <cell r="BB193">
            <v>115.19325046803561</v>
          </cell>
          <cell r="BR193">
            <v>109.74526011834655</v>
          </cell>
        </row>
        <row r="194">
          <cell r="AY194">
            <v>57.129121222526145</v>
          </cell>
          <cell r="AZ194">
            <v>0.52822287627554354</v>
          </cell>
          <cell r="BB194">
            <v>115.95632307977576</v>
          </cell>
          <cell r="BR194">
            <v>110.06813666962888</v>
          </cell>
        </row>
        <row r="195">
          <cell r="AY195">
            <v>57.489793283476899</v>
          </cell>
          <cell r="AZ195">
            <v>0.52333103896538491</v>
          </cell>
          <cell r="BB195">
            <v>118.01739555428223</v>
          </cell>
          <cell r="BR195">
            <v>107.7680015111452</v>
          </cell>
        </row>
        <row r="196">
          <cell r="AY196">
            <v>57.996384480229487</v>
          </cell>
          <cell r="AZ196">
            <v>0.51958168623795009</v>
          </cell>
          <cell r="BB196">
            <v>120.40677174589869</v>
          </cell>
          <cell r="BR196">
            <v>104.2409149423403</v>
          </cell>
        </row>
        <row r="197">
          <cell r="AY197">
            <v>58.01054950005409</v>
          </cell>
          <cell r="AZ197">
            <v>0.48548465689332138</v>
          </cell>
          <cell r="BB197">
            <v>121.74527216982113</v>
          </cell>
          <cell r="BR197">
            <v>104.91547321491366</v>
          </cell>
        </row>
        <row r="198">
          <cell r="AY198">
            <v>57.6212361845689</v>
          </cell>
          <cell r="AZ198">
            <v>0.47719119328193266</v>
          </cell>
          <cell r="BB198">
            <v>122.59863817796432</v>
          </cell>
          <cell r="BR198">
            <v>108.69752125842918</v>
          </cell>
        </row>
        <row r="199">
          <cell r="AY199">
            <v>58.217291803783475</v>
          </cell>
          <cell r="AZ199">
            <v>0.52092006293441795</v>
          </cell>
          <cell r="BB199">
            <v>125.19071254430838</v>
          </cell>
          <cell r="BR199">
            <v>107.19885986473182</v>
          </cell>
        </row>
        <row r="200">
          <cell r="AY200">
            <v>58.506040312859533</v>
          </cell>
          <cell r="AZ200">
            <v>0.5901055816720554</v>
          </cell>
          <cell r="BB200">
            <v>126.22005615382726</v>
          </cell>
          <cell r="BR200">
            <v>104.02696339393587</v>
          </cell>
        </row>
        <row r="201">
          <cell r="AY201">
            <v>58.539475852722923</v>
          </cell>
          <cell r="AZ201">
            <v>0.54002173907925877</v>
          </cell>
          <cell r="BB201">
            <v>127.78599258269801</v>
          </cell>
          <cell r="BR201">
            <v>104.22766650071105</v>
          </cell>
        </row>
        <row r="202">
          <cell r="AY202">
            <v>58.686797979728709</v>
          </cell>
          <cell r="AZ202">
            <v>0.49219152015457668</v>
          </cell>
          <cell r="BB202">
            <v>127.24782485090257</v>
          </cell>
          <cell r="BR202">
            <v>103.71768974334496</v>
          </cell>
        </row>
        <row r="203">
          <cell r="AY203">
            <v>58.512051153900032</v>
          </cell>
          <cell r="AZ203">
            <v>0.46583880811168621</v>
          </cell>
          <cell r="BB203">
            <v>126.72927078211971</v>
          </cell>
          <cell r="BR203">
            <v>104.93841999759694</v>
          </cell>
        </row>
        <row r="204">
          <cell r="AY204">
            <v>58.256436021626691</v>
          </cell>
          <cell r="AZ204">
            <v>0.50706163561399498</v>
          </cell>
          <cell r="BB204">
            <v>126.75091583400464</v>
          </cell>
          <cell r="BR204">
            <v>106.36789359219681</v>
          </cell>
        </row>
        <row r="205">
          <cell r="AY205">
            <v>58.152780907580237</v>
          </cell>
          <cell r="AZ205">
            <v>0.49976394690650044</v>
          </cell>
          <cell r="BB205">
            <v>127.58613590811495</v>
          </cell>
          <cell r="BR205">
            <v>105.38392749462197</v>
          </cell>
        </row>
        <row r="206">
          <cell r="AY206">
            <v>57.830853856170549</v>
          </cell>
          <cell r="AZ206">
            <v>0.52513312910879206</v>
          </cell>
          <cell r="BB206">
            <v>128.02554913621626</v>
          </cell>
          <cell r="BR206">
            <v>106.81663562281649</v>
          </cell>
        </row>
        <row r="207">
          <cell r="AY207">
            <v>57.637037001166128</v>
          </cell>
          <cell r="AZ207">
            <v>0.51348097145076543</v>
          </cell>
          <cell r="BB207">
            <v>129.04483366657445</v>
          </cell>
          <cell r="BR207">
            <v>108.43120270275897</v>
          </cell>
        </row>
        <row r="208">
          <cell r="AY208">
            <v>57.364944804937565</v>
          </cell>
          <cell r="AZ208">
            <v>0.50145143880579912</v>
          </cell>
          <cell r="BB208">
            <v>129.4242727774234</v>
          </cell>
          <cell r="BR208">
            <v>111.89946758639846</v>
          </cell>
        </row>
        <row r="209">
          <cell r="AY209">
            <v>57.418668150083597</v>
          </cell>
          <cell r="AZ209">
            <v>0.47119476502599783</v>
          </cell>
          <cell r="BB209">
            <v>131.11893325059657</v>
          </cell>
          <cell r="BR209">
            <v>111.98683846709983</v>
          </cell>
        </row>
        <row r="210">
          <cell r="AY210">
            <v>57.217147304037255</v>
          </cell>
          <cell r="AZ210">
            <v>0.46201037289063729</v>
          </cell>
          <cell r="BB210">
            <v>132.03606809057149</v>
          </cell>
          <cell r="BR210">
            <v>113.10657987465447</v>
          </cell>
        </row>
        <row r="211">
          <cell r="BB211">
            <v>132.42813896018779</v>
          </cell>
          <cell r="BR211">
            <v>115.24376319109841</v>
          </cell>
        </row>
        <row r="212">
          <cell r="BB212">
            <v>133.55623384377358</v>
          </cell>
        </row>
      </sheetData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DP"/>
      <sheetName val="LS"/>
      <sheetName val="ZPIZ"/>
      <sheetName val="ZZZS"/>
      <sheetName val="Hav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i-REER"/>
      <sheetName val="Príloha _10 M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  <sheetName val="Input 1- Basics"/>
      <sheetName val="Lists-Modules-Char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Členovia"/>
      <sheetName val="cieľ 2%"/>
      <sheetName val="Vplyvy_jednotlivo"/>
      <sheetName val="dane"/>
      <sheetName val="makro"/>
      <sheetName val="legislatíva"/>
      <sheetName val="Opatrenia rozbitie"/>
      <sheetName val="DPFOzc"/>
      <sheetName val="Soc_odvody"/>
      <sheetName val="Zdrav_odvody"/>
      <sheetName val="DPFOpod"/>
      <sheetName val="DPPO"/>
      <sheetName val="zrazka"/>
      <sheetName val="DPH"/>
      <sheetName val="SD_MO"/>
      <sheetName val="SD_lieh"/>
      <sheetName val="SD_pivo"/>
      <sheetName val="SD_vino"/>
      <sheetName val="SD_tabak"/>
      <sheetName val="SD_elektrina"/>
      <sheetName val="SD_plyn"/>
      <sheetName val="SD_uhlie"/>
      <sheetName val="Ostatne_dane"/>
      <sheetName val="Dane_z_medz_obch"/>
      <sheetName val="Miestne_dane"/>
    </sheetNames>
    <sheetDataSet>
      <sheetData sheetId="0">
        <row r="1">
          <cell r="B1" t="str">
            <v>IFP a ostatní členovia Výboru</v>
          </cell>
        </row>
      </sheetData>
      <sheetData sheetId="1">
        <row r="7">
          <cell r="C7">
            <v>2004</v>
          </cell>
        </row>
      </sheetData>
      <sheetData sheetId="2">
        <row r="1">
          <cell r="B1" t="str">
            <v>RVS 15 - 17</v>
          </cell>
          <cell r="C1">
            <v>2015</v>
          </cell>
        </row>
      </sheetData>
      <sheetData sheetId="3"/>
      <sheetData sheetId="4">
        <row r="21">
          <cell r="J21">
            <v>2.6000691656083763</v>
          </cell>
          <cell r="L21">
            <v>3.5950030659232191</v>
          </cell>
        </row>
        <row r="22">
          <cell r="J22">
            <v>3.7208347360717431</v>
          </cell>
          <cell r="L22">
            <v>3.3223144746199695</v>
          </cell>
        </row>
        <row r="23">
          <cell r="J23">
            <v>2.3887293347670147</v>
          </cell>
          <cell r="L23">
            <v>2.3538159736290698</v>
          </cell>
        </row>
        <row r="24">
          <cell r="J24">
            <v>3.4107924435385684</v>
          </cell>
          <cell r="L24">
            <v>2.2252089033683253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mak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AB34"/>
      <sheetName val="tech_prac"/>
      <sheetName val="J(Priv.Cap)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IFP motiv">
      <a:dk1>
        <a:srgbClr val="686767"/>
      </a:dk1>
      <a:lt1>
        <a:srgbClr val="FFFFFF"/>
      </a:lt1>
      <a:dk2>
        <a:srgbClr val="868585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7D5708"/>
      </a:accent6>
      <a:hlink>
        <a:srgbClr val="65358E"/>
      </a:hlink>
      <a:folHlink>
        <a:srgbClr val="868585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showGridLines="0" tabSelected="1" workbookViewId="0">
      <selection activeCell="B30" sqref="B30"/>
    </sheetView>
  </sheetViews>
  <sheetFormatPr defaultRowHeight="14.5" x14ac:dyDescent="0.35"/>
  <cols>
    <col min="1" max="1" width="32.26953125" customWidth="1"/>
    <col min="5" max="5" width="10.54296875" customWidth="1"/>
  </cols>
  <sheetData>
    <row r="1" spans="1:7" x14ac:dyDescent="0.35">
      <c r="A1" s="55" t="s">
        <v>22</v>
      </c>
      <c r="B1" s="55"/>
      <c r="C1" s="55"/>
      <c r="D1" s="55"/>
      <c r="E1" s="55"/>
      <c r="F1" s="55"/>
      <c r="G1" s="55"/>
    </row>
    <row r="2" spans="1:7" ht="26" x14ac:dyDescent="0.35">
      <c r="A2" s="43"/>
      <c r="B2" s="44" t="s">
        <v>12</v>
      </c>
      <c r="C2" s="45" t="s">
        <v>23</v>
      </c>
      <c r="D2" s="45" t="s">
        <v>14</v>
      </c>
      <c r="E2" s="45" t="s">
        <v>25</v>
      </c>
      <c r="F2" s="45" t="s">
        <v>26</v>
      </c>
      <c r="G2" s="44" t="s">
        <v>15</v>
      </c>
    </row>
    <row r="3" spans="1:7" x14ac:dyDescent="0.35">
      <c r="A3" s="65">
        <v>2022</v>
      </c>
      <c r="B3" s="56">
        <v>1746.8466802661112</v>
      </c>
      <c r="C3" s="56">
        <v>-29.603768968065882</v>
      </c>
      <c r="D3" s="56">
        <v>410.23653463476194</v>
      </c>
      <c r="E3" s="56">
        <v>171.91071359364901</v>
      </c>
      <c r="F3" s="56">
        <v>-139.1949264708702</v>
      </c>
      <c r="G3" s="56">
        <f>+SUM(B3:F3)</f>
        <v>2160.195233055586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B30" sqref="B30"/>
    </sheetView>
  </sheetViews>
  <sheetFormatPr defaultColWidth="9.1796875" defaultRowHeight="13" x14ac:dyDescent="0.3"/>
  <cols>
    <col min="1" max="1" width="43" style="1" customWidth="1"/>
    <col min="2" max="7" width="12.7265625" style="1" customWidth="1"/>
    <col min="8" max="16" width="9.1796875" style="1"/>
    <col min="17" max="17" width="7.81640625" style="1" customWidth="1"/>
    <col min="18" max="16384" width="9.1796875" style="1"/>
  </cols>
  <sheetData>
    <row r="1" spans="1:7" ht="14.5" thickBot="1" x14ac:dyDescent="0.35">
      <c r="A1" s="72" t="s">
        <v>33</v>
      </c>
      <c r="B1" s="72"/>
      <c r="C1" s="72"/>
      <c r="D1" s="72"/>
      <c r="E1" s="72"/>
      <c r="F1" s="72"/>
      <c r="G1" s="72"/>
    </row>
    <row r="2" spans="1:7" ht="26.5" thickBot="1" x14ac:dyDescent="0.35">
      <c r="A2" s="40"/>
      <c r="B2" s="66" t="s">
        <v>28</v>
      </c>
      <c r="C2" s="66" t="s">
        <v>29</v>
      </c>
      <c r="D2" s="66" t="s">
        <v>30</v>
      </c>
      <c r="E2" s="66" t="s">
        <v>34</v>
      </c>
      <c r="F2" s="66" t="s">
        <v>35</v>
      </c>
      <c r="G2" s="66" t="s">
        <v>36</v>
      </c>
    </row>
    <row r="3" spans="1:7" x14ac:dyDescent="0.3">
      <c r="A3" s="11" t="s">
        <v>37</v>
      </c>
      <c r="B3" s="35">
        <v>8.3085737240808015</v>
      </c>
      <c r="C3" s="35">
        <v>9.2983900783399065</v>
      </c>
      <c r="D3" s="35">
        <v>2.7441966561120523</v>
      </c>
      <c r="E3" s="35">
        <v>5.8214650870534399</v>
      </c>
      <c r="F3" s="35">
        <v>7.3645834280892615</v>
      </c>
      <c r="G3" s="35">
        <v>-1.2696283525073824</v>
      </c>
    </row>
    <row r="4" spans="1:7" x14ac:dyDescent="0.3">
      <c r="A4" s="11" t="s">
        <v>38</v>
      </c>
      <c r="B4" s="35">
        <v>4.2056758055444448</v>
      </c>
      <c r="C4" s="35">
        <v>1.668702939520756</v>
      </c>
      <c r="D4" s="35">
        <v>2.2916777486477855</v>
      </c>
      <c r="E4" s="35">
        <v>3.6718484361970098</v>
      </c>
      <c r="F4" s="35">
        <v>4.863263765531542</v>
      </c>
      <c r="G4" s="35">
        <v>-2.52606022875392</v>
      </c>
    </row>
    <row r="5" spans="1:7" x14ac:dyDescent="0.3">
      <c r="A5" s="11" t="s">
        <v>39</v>
      </c>
      <c r="B5" s="35">
        <v>2.4449587574081164</v>
      </c>
      <c r="C5" s="35">
        <v>5.658509770232854</v>
      </c>
      <c r="D5" s="35">
        <v>3.5438284184436952E-2</v>
      </c>
      <c r="E5" s="35">
        <v>0.13799679260317532</v>
      </c>
      <c r="F5" s="35">
        <v>2.6635358687210982</v>
      </c>
      <c r="G5" s="35">
        <v>-1.7994975312077912</v>
      </c>
    </row>
    <row r="6" spans="1:7" x14ac:dyDescent="0.3">
      <c r="A6" s="11" t="s">
        <v>40</v>
      </c>
      <c r="B6" s="35">
        <v>8.7394875229084725</v>
      </c>
      <c r="C6" s="35">
        <v>18.384714475863962</v>
      </c>
      <c r="D6" s="35">
        <v>0.17334103331452244</v>
      </c>
      <c r="E6" s="35">
        <v>3.5343222300742161</v>
      </c>
      <c r="F6" s="35">
        <v>5.1852715905315483</v>
      </c>
      <c r="G6" s="35">
        <v>1.3528003429088997</v>
      </c>
    </row>
    <row r="7" spans="1:7" x14ac:dyDescent="0.3">
      <c r="A7" s="10" t="s">
        <v>41</v>
      </c>
      <c r="B7" s="77">
        <v>6.1369874893586029</v>
      </c>
      <c r="C7" s="77">
        <v>9.4990662169661277</v>
      </c>
      <c r="D7" s="77">
        <v>0.94585279684493173</v>
      </c>
      <c r="E7" s="77">
        <v>4.5779752516181986</v>
      </c>
      <c r="F7" s="77">
        <v>6.1212631092810028</v>
      </c>
      <c r="G7" s="77">
        <v>1.4792217514387715</v>
      </c>
    </row>
    <row r="10" spans="1:7" x14ac:dyDescent="0.3">
      <c r="A10" s="5"/>
      <c r="B10" s="2"/>
      <c r="F10" s="6"/>
    </row>
    <row r="11" spans="1:7" x14ac:dyDescent="0.3">
      <c r="A11" s="5"/>
      <c r="B11" s="2"/>
    </row>
    <row r="12" spans="1:7" x14ac:dyDescent="0.3">
      <c r="A12" s="4"/>
      <c r="B12" s="2"/>
    </row>
    <row r="13" spans="1:7" x14ac:dyDescent="0.3">
      <c r="A13" s="4"/>
      <c r="B13" s="2"/>
    </row>
    <row r="14" spans="1:7" x14ac:dyDescent="0.3">
      <c r="A14" s="4"/>
      <c r="B14" s="2"/>
    </row>
    <row r="15" spans="1:7" x14ac:dyDescent="0.3">
      <c r="A15" s="2"/>
      <c r="B15" s="2"/>
    </row>
    <row r="16" spans="1:7" x14ac:dyDescent="0.3">
      <c r="A16" s="4"/>
      <c r="B16" s="2"/>
    </row>
    <row r="17" spans="1:6" x14ac:dyDescent="0.3">
      <c r="A17" s="4"/>
      <c r="B17" s="2"/>
    </row>
    <row r="18" spans="1:6" x14ac:dyDescent="0.3">
      <c r="A18" s="4"/>
    </row>
    <row r="19" spans="1:6" x14ac:dyDescent="0.3">
      <c r="A19" s="4"/>
    </row>
    <row r="20" spans="1:6" x14ac:dyDescent="0.3">
      <c r="A20" s="4"/>
    </row>
    <row r="21" spans="1:6" x14ac:dyDescent="0.3">
      <c r="A21" s="4"/>
    </row>
    <row r="22" spans="1:6" x14ac:dyDescent="0.3">
      <c r="A22" s="2"/>
      <c r="B22" s="3"/>
      <c r="C22" s="3"/>
      <c r="D22" s="3"/>
      <c r="E22" s="3"/>
      <c r="F22" s="3"/>
    </row>
    <row r="23" spans="1:6" x14ac:dyDescent="0.3">
      <c r="A23" s="2"/>
      <c r="B23" s="3"/>
      <c r="C23" s="3"/>
      <c r="D23" s="3"/>
      <c r="E23" s="3"/>
      <c r="F23" s="3"/>
    </row>
    <row r="24" spans="1:6" x14ac:dyDescent="0.3">
      <c r="A24" s="2"/>
    </row>
  </sheetData>
  <mergeCells count="1">
    <mergeCell ref="A1:G1"/>
  </mergeCells>
  <pageMargins left="0.75" right="0.75" top="1" bottom="1" header="0.5" footer="0.5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showGridLines="0" workbookViewId="0">
      <selection activeCell="B30" sqref="B30"/>
    </sheetView>
  </sheetViews>
  <sheetFormatPr defaultColWidth="9.1796875" defaultRowHeight="13" x14ac:dyDescent="0.3"/>
  <cols>
    <col min="1" max="1" width="27.453125" style="57" bestFit="1" customWidth="1"/>
    <col min="2" max="16384" width="9.1796875" style="57"/>
  </cols>
  <sheetData>
    <row r="1" spans="1:2" x14ac:dyDescent="0.3">
      <c r="A1" s="64" t="s">
        <v>42</v>
      </c>
      <c r="B1" s="59"/>
    </row>
    <row r="2" spans="1:2" x14ac:dyDescent="0.3">
      <c r="A2" s="57" t="s">
        <v>12</v>
      </c>
      <c r="B2" s="58">
        <v>3476.1884019156823</v>
      </c>
    </row>
    <row r="3" spans="1:2" x14ac:dyDescent="0.3">
      <c r="A3" s="57" t="s">
        <v>13</v>
      </c>
      <c r="B3" s="58">
        <v>-741.29792579203979</v>
      </c>
    </row>
    <row r="4" spans="1:2" x14ac:dyDescent="0.3">
      <c r="A4" s="57" t="s">
        <v>43</v>
      </c>
      <c r="B4" s="58">
        <v>565.84828897358534</v>
      </c>
    </row>
    <row r="5" spans="1:2" x14ac:dyDescent="0.3">
      <c r="A5" s="57" t="s">
        <v>44</v>
      </c>
      <c r="B5" s="58">
        <v>-45.917591702795107</v>
      </c>
    </row>
    <row r="6" spans="1:2" x14ac:dyDescent="0.3">
      <c r="A6" s="60" t="s">
        <v>24</v>
      </c>
      <c r="B6" s="61">
        <f>+SUM(B2:B5)</f>
        <v>3254.8211733944327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workbookViewId="0">
      <selection activeCell="B30" sqref="B30"/>
    </sheetView>
  </sheetViews>
  <sheetFormatPr defaultColWidth="9.1796875" defaultRowHeight="13" x14ac:dyDescent="0.3"/>
  <cols>
    <col min="1" max="1" width="25.453125" style="57" customWidth="1"/>
    <col min="2" max="16384" width="9.1796875" style="57"/>
  </cols>
  <sheetData>
    <row r="1" spans="1:5" x14ac:dyDescent="0.3">
      <c r="A1" s="70" t="s">
        <v>45</v>
      </c>
      <c r="B1" s="71"/>
    </row>
    <row r="2" spans="1:5" ht="13.5" customHeight="1" x14ac:dyDescent="0.3">
      <c r="A2" s="60"/>
      <c r="B2" s="60">
        <v>2019</v>
      </c>
      <c r="C2" s="60">
        <v>2020</v>
      </c>
      <c r="D2" s="60">
        <v>2021</v>
      </c>
      <c r="E2" s="60">
        <v>2022</v>
      </c>
    </row>
    <row r="3" spans="1:5" ht="13.5" customHeight="1" x14ac:dyDescent="0.3">
      <c r="A3" s="57" t="s">
        <v>32</v>
      </c>
      <c r="B3" s="78">
        <v>10.211780200442689</v>
      </c>
      <c r="C3" s="78">
        <v>-0.29329218324265582</v>
      </c>
      <c r="D3" s="78">
        <v>6.773965932514983</v>
      </c>
      <c r="E3" s="78">
        <v>10.736675403565172</v>
      </c>
    </row>
    <row r="4" spans="1:5" ht="13.5" customHeight="1" x14ac:dyDescent="0.3">
      <c r="A4" s="57" t="s">
        <v>0</v>
      </c>
      <c r="B4" s="78">
        <v>-1.5632299239767491</v>
      </c>
      <c r="C4" s="78">
        <v>-2.5713947240492416</v>
      </c>
      <c r="D4" s="78">
        <v>32.069408231113272</v>
      </c>
      <c r="E4" s="78">
        <v>2.6782161161238918</v>
      </c>
    </row>
    <row r="5" spans="1:5" ht="13.5" customHeight="1" x14ac:dyDescent="0.3">
      <c r="A5" s="57" t="s">
        <v>1</v>
      </c>
      <c r="B5" s="78">
        <v>8.1378437643482897</v>
      </c>
      <c r="C5" s="78">
        <v>-0.14550119976003373</v>
      </c>
      <c r="D5" s="78">
        <v>9.8801855374825038</v>
      </c>
      <c r="E5" s="78">
        <v>12.633668142428519</v>
      </c>
    </row>
    <row r="6" spans="1:5" ht="13.5" customHeight="1" x14ac:dyDescent="0.3">
      <c r="A6" s="57" t="s">
        <v>2</v>
      </c>
      <c r="B6" s="78">
        <v>2.501212033595948</v>
      </c>
      <c r="C6" s="78">
        <v>-5.8872244699452381</v>
      </c>
      <c r="D6" s="78">
        <v>7.4164405014504524</v>
      </c>
      <c r="E6" s="78">
        <v>5.4944738993121973</v>
      </c>
    </row>
    <row r="7" spans="1:5" ht="13.5" customHeight="1" x14ac:dyDescent="0.3">
      <c r="A7" s="57" t="s">
        <v>16</v>
      </c>
      <c r="B7" s="78">
        <v>5.6754978421436562</v>
      </c>
      <c r="C7" s="78">
        <v>3.9502357451226544E-4</v>
      </c>
      <c r="D7" s="78">
        <v>5.0080936420327617</v>
      </c>
      <c r="E7" s="78">
        <v>8.8132603410174113</v>
      </c>
    </row>
    <row r="8" spans="1:5" x14ac:dyDescent="0.3">
      <c r="A8" s="57" t="s">
        <v>17</v>
      </c>
      <c r="B8" s="78">
        <v>11.5114373341993</v>
      </c>
      <c r="C8" s="78">
        <v>0</v>
      </c>
      <c r="D8" s="78">
        <v>7.5856448732717183</v>
      </c>
      <c r="E8" s="78">
        <v>7.4810294272775337</v>
      </c>
    </row>
    <row r="9" spans="1:5" x14ac:dyDescent="0.3">
      <c r="A9" s="60" t="s">
        <v>24</v>
      </c>
      <c r="B9" s="79">
        <v>5.8462737976532111</v>
      </c>
      <c r="C9" s="79">
        <v>-4.6572435294820025E-2</v>
      </c>
      <c r="D9" s="79">
        <v>9.0354448190301611</v>
      </c>
      <c r="E9" s="79">
        <v>10.255763062269054</v>
      </c>
    </row>
    <row r="10" spans="1:5" x14ac:dyDescent="0.3">
      <c r="A10" s="62"/>
      <c r="B10" s="62"/>
      <c r="C10" s="62"/>
      <c r="D10" s="62"/>
    </row>
    <row r="11" spans="1:5" x14ac:dyDescent="0.3">
      <c r="A11" s="62"/>
      <c r="B11" s="62"/>
      <c r="C11" s="63"/>
      <c r="D11" s="62"/>
    </row>
    <row r="12" spans="1:5" x14ac:dyDescent="0.3">
      <c r="A12" s="62"/>
      <c r="B12" s="62"/>
      <c r="C12" s="62"/>
      <c r="D12" s="62"/>
    </row>
    <row r="13" spans="1:5" x14ac:dyDescent="0.3">
      <c r="A13" s="62"/>
      <c r="B13" s="62"/>
      <c r="C13" s="62"/>
      <c r="D13" s="62"/>
    </row>
    <row r="14" spans="1:5" x14ac:dyDescent="0.3">
      <c r="A14" s="62"/>
      <c r="B14" s="62"/>
      <c r="C14" s="62"/>
      <c r="D14" s="62"/>
    </row>
    <row r="15" spans="1:5" x14ac:dyDescent="0.3">
      <c r="A15" s="62"/>
      <c r="B15" s="62"/>
      <c r="C15" s="62"/>
      <c r="D15" s="62"/>
    </row>
    <row r="16" spans="1:5" x14ac:dyDescent="0.3">
      <c r="A16" s="62"/>
      <c r="B16" s="62"/>
      <c r="C16" s="62"/>
      <c r="D16" s="62"/>
    </row>
    <row r="17" spans="1:4" x14ac:dyDescent="0.3">
      <c r="A17" s="62"/>
      <c r="B17" s="62"/>
      <c r="C17" s="62"/>
      <c r="D17" s="62"/>
    </row>
    <row r="18" spans="1:4" x14ac:dyDescent="0.3">
      <c r="A18" s="62"/>
      <c r="B18" s="62"/>
      <c r="C18" s="62"/>
      <c r="D18" s="62"/>
    </row>
    <row r="19" spans="1:4" x14ac:dyDescent="0.3">
      <c r="A19" s="62"/>
      <c r="B19" s="62"/>
      <c r="C19" s="62"/>
      <c r="D19" s="62"/>
    </row>
    <row r="20" spans="1:4" x14ac:dyDescent="0.3">
      <c r="A20" s="62"/>
      <c r="B20" s="62"/>
      <c r="C20" s="62"/>
      <c r="D20" s="62"/>
    </row>
    <row r="21" spans="1:4" x14ac:dyDescent="0.3">
      <c r="A21" s="62"/>
      <c r="B21" s="62"/>
      <c r="C21" s="62"/>
      <c r="D21" s="62"/>
    </row>
    <row r="22" spans="1:4" x14ac:dyDescent="0.3">
      <c r="A22" s="62"/>
      <c r="B22" s="62"/>
      <c r="C22" s="62"/>
      <c r="D22" s="62"/>
    </row>
    <row r="23" spans="1:4" x14ac:dyDescent="0.3">
      <c r="A23" s="62"/>
      <c r="B23" s="62"/>
      <c r="C23" s="62"/>
      <c r="D23" s="62"/>
    </row>
    <row r="24" spans="1:4" x14ac:dyDescent="0.3">
      <c r="A24" s="62"/>
      <c r="B24" s="62"/>
      <c r="C24" s="62"/>
      <c r="D24" s="62"/>
    </row>
    <row r="25" spans="1:4" x14ac:dyDescent="0.3">
      <c r="A25" s="62"/>
      <c r="B25" s="62"/>
      <c r="C25" s="62"/>
      <c r="D25" s="62"/>
    </row>
    <row r="26" spans="1:4" x14ac:dyDescent="0.3">
      <c r="A26" s="62"/>
      <c r="B26" s="62"/>
      <c r="C26" s="62"/>
      <c r="D26" s="62"/>
    </row>
    <row r="27" spans="1:4" x14ac:dyDescent="0.3">
      <c r="A27" s="62"/>
      <c r="B27" s="62"/>
      <c r="C27" s="62"/>
      <c r="D27" s="62"/>
    </row>
    <row r="28" spans="1:4" x14ac:dyDescent="0.3">
      <c r="A28" s="62"/>
      <c r="B28" s="62"/>
      <c r="C28" s="62"/>
      <c r="D28" s="62"/>
    </row>
    <row r="29" spans="1:4" x14ac:dyDescent="0.3">
      <c r="A29" s="62"/>
      <c r="B29" s="62"/>
      <c r="C29" s="62"/>
      <c r="D29" s="62"/>
    </row>
    <row r="30" spans="1:4" x14ac:dyDescent="0.3">
      <c r="A30" s="62"/>
      <c r="B30" s="62"/>
      <c r="C30" s="62"/>
      <c r="D30" s="62"/>
    </row>
    <row r="31" spans="1:4" x14ac:dyDescent="0.3">
      <c r="A31" s="62"/>
      <c r="B31" s="62"/>
      <c r="C31" s="62"/>
      <c r="D31" s="62"/>
    </row>
    <row r="32" spans="1:4" x14ac:dyDescent="0.3">
      <c r="A32" s="62"/>
      <c r="B32" s="62"/>
      <c r="C32" s="62"/>
      <c r="D32" s="62"/>
    </row>
    <row r="33" spans="1:4" x14ac:dyDescent="0.3">
      <c r="A33" s="62"/>
      <c r="B33" s="62"/>
      <c r="C33" s="62"/>
      <c r="D33" s="62"/>
    </row>
    <row r="34" spans="1:4" x14ac:dyDescent="0.3">
      <c r="A34" s="62"/>
      <c r="B34" s="62"/>
      <c r="C34" s="62"/>
      <c r="D34" s="62"/>
    </row>
    <row r="35" spans="1:4" x14ac:dyDescent="0.3">
      <c r="A35" s="62"/>
      <c r="B35" s="62"/>
      <c r="C35" s="62"/>
      <c r="D35" s="62"/>
    </row>
    <row r="36" spans="1:4" x14ac:dyDescent="0.3">
      <c r="A36" s="62"/>
      <c r="B36" s="62"/>
      <c r="C36" s="62"/>
      <c r="D36" s="62"/>
    </row>
    <row r="37" spans="1:4" x14ac:dyDescent="0.3">
      <c r="A37" s="62"/>
      <c r="B37" s="62"/>
      <c r="C37" s="62"/>
      <c r="D37" s="62"/>
    </row>
    <row r="38" spans="1:4" x14ac:dyDescent="0.3">
      <c r="A38" s="62"/>
      <c r="B38" s="62"/>
      <c r="C38" s="62"/>
      <c r="D38" s="6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zoomScaleNormal="100" workbookViewId="0">
      <selection activeCell="B30" sqref="B30"/>
    </sheetView>
  </sheetViews>
  <sheetFormatPr defaultColWidth="9.1796875" defaultRowHeight="14" x14ac:dyDescent="0.3"/>
  <cols>
    <col min="1" max="1" width="41" style="15" customWidth="1"/>
    <col min="2" max="2" width="11.1796875" style="15" bestFit="1" customWidth="1"/>
    <col min="3" max="3" width="10.1796875" style="15" customWidth="1"/>
    <col min="4" max="4" width="11.1796875" style="15" customWidth="1"/>
    <col min="5" max="5" width="11.7265625" style="15" customWidth="1"/>
    <col min="6" max="6" width="9.453125" style="15" customWidth="1"/>
    <col min="7" max="8" width="9.26953125" style="15" customWidth="1"/>
    <col min="9" max="9" width="10.1796875" style="15" bestFit="1" customWidth="1"/>
    <col min="10" max="16384" width="9.1796875" style="15"/>
  </cols>
  <sheetData>
    <row r="1" spans="1:13" x14ac:dyDescent="0.3">
      <c r="A1" s="73" t="s">
        <v>46</v>
      </c>
      <c r="B1" s="73"/>
      <c r="C1" s="73"/>
      <c r="D1" s="73"/>
      <c r="E1" s="73"/>
      <c r="F1" s="73"/>
      <c r="G1" s="73"/>
      <c r="H1" s="73"/>
      <c r="I1" s="73"/>
      <c r="J1" s="73"/>
      <c r="K1" s="47"/>
      <c r="L1" s="47"/>
      <c r="M1" s="47"/>
    </row>
    <row r="2" spans="1:13" ht="14.5" thickBot="1" x14ac:dyDescent="0.35">
      <c r="A2" s="8"/>
      <c r="B2" s="8"/>
      <c r="C2" s="26">
        <v>2012</v>
      </c>
      <c r="D2" s="26">
        <v>2013</v>
      </c>
      <c r="E2" s="26">
        <v>2014</v>
      </c>
      <c r="F2" s="26">
        <v>2015</v>
      </c>
      <c r="G2" s="26">
        <v>2016</v>
      </c>
      <c r="H2" s="26">
        <v>2017</v>
      </c>
      <c r="I2" s="26">
        <v>2018</v>
      </c>
      <c r="J2" s="26">
        <v>2019</v>
      </c>
      <c r="K2" s="26">
        <v>2020</v>
      </c>
      <c r="L2" s="26">
        <v>2021</v>
      </c>
      <c r="M2" s="26">
        <v>2022</v>
      </c>
    </row>
    <row r="3" spans="1:13" x14ac:dyDescent="0.3">
      <c r="A3" s="11" t="s">
        <v>3</v>
      </c>
      <c r="B3" s="11"/>
      <c r="C3" s="9">
        <v>18641939.373</v>
      </c>
      <c r="D3" s="9">
        <v>20140176</v>
      </c>
      <c r="E3" s="9">
        <v>19974417.407733511</v>
      </c>
      <c r="F3" s="9">
        <v>21622181</v>
      </c>
      <c r="G3" s="9">
        <v>22995236</v>
      </c>
      <c r="H3" s="9">
        <v>25190694</v>
      </c>
      <c r="I3" s="9">
        <v>26565900</v>
      </c>
      <c r="J3" s="9">
        <v>29043925</v>
      </c>
      <c r="K3" s="9">
        <v>30048361</v>
      </c>
      <c r="L3" s="9">
        <v>29261808</v>
      </c>
      <c r="M3" s="9">
        <v>32831135</v>
      </c>
    </row>
    <row r="4" spans="1:13" x14ac:dyDescent="0.3">
      <c r="A4" s="11" t="s">
        <v>4</v>
      </c>
      <c r="B4" s="11"/>
      <c r="C4" s="9">
        <v>18200905.595017239</v>
      </c>
      <c r="D4" s="9">
        <v>20229283</v>
      </c>
      <c r="E4" s="9">
        <v>21433726.972797845</v>
      </c>
      <c r="F4" s="9">
        <v>22990383.934941426</v>
      </c>
      <c r="G4" s="9">
        <v>23712509.666072045</v>
      </c>
      <c r="H4" s="9">
        <v>25500639.419799138</v>
      </c>
      <c r="I4" s="9">
        <v>27511748.258530021</v>
      </c>
      <c r="J4" s="9">
        <v>29120160.388519984</v>
      </c>
      <c r="K4" s="9">
        <v>29106598.420665286</v>
      </c>
      <c r="L4" s="9">
        <v>31736509.091747396</v>
      </c>
      <c r="M4" s="9">
        <v>34991330.233055584</v>
      </c>
    </row>
    <row r="5" spans="1:13" ht="14.5" thickBot="1" x14ac:dyDescent="0.35">
      <c r="A5" s="19" t="s">
        <v>5</v>
      </c>
      <c r="B5" s="19"/>
      <c r="C5" s="20">
        <f>C4/C3*100-100</f>
        <v>-2.3658148927440976</v>
      </c>
      <c r="D5" s="21">
        <f t="shared" ref="D5:K5" si="0">D4/D3*100-100</f>
        <v>0.44243406810346642</v>
      </c>
      <c r="E5" s="21">
        <f t="shared" si="0"/>
        <v>7.3058930094217942</v>
      </c>
      <c r="F5" s="21">
        <f t="shared" si="0"/>
        <v>6.3277748666585865</v>
      </c>
      <c r="G5" s="21">
        <f t="shared" si="0"/>
        <v>3.1192272437301511</v>
      </c>
      <c r="H5" s="21">
        <f t="shared" si="0"/>
        <v>1.230396509914101</v>
      </c>
      <c r="I5" s="21">
        <f t="shared" si="0"/>
        <v>3.5603847734502381</v>
      </c>
      <c r="J5" s="21">
        <f t="shared" si="0"/>
        <v>0.26248307871605903</v>
      </c>
      <c r="K5" s="21">
        <f t="shared" si="0"/>
        <v>-3.1341562334621642</v>
      </c>
      <c r="L5" s="21">
        <f t="shared" ref="L5:M5" si="1">L4/L3*100-100</f>
        <v>8.4571024857636843</v>
      </c>
      <c r="M5" s="21">
        <f t="shared" si="1"/>
        <v>6.5797153618221955</v>
      </c>
    </row>
    <row r="6" spans="1:13" x14ac:dyDescent="0.3">
      <c r="A6" s="22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7"/>
      <c r="L7" s="7"/>
      <c r="M7" s="7"/>
    </row>
    <row r="8" spans="1:13" x14ac:dyDescent="0.3">
      <c r="A8" s="11" t="s">
        <v>7</v>
      </c>
      <c r="B8" s="23">
        <v>2</v>
      </c>
      <c r="C8" s="23">
        <f>+B8</f>
        <v>2</v>
      </c>
      <c r="D8" s="23">
        <f t="shared" ref="D8:M9" si="2">C8</f>
        <v>2</v>
      </c>
      <c r="E8" s="23">
        <f t="shared" si="2"/>
        <v>2</v>
      </c>
      <c r="F8" s="23">
        <f t="shared" si="2"/>
        <v>2</v>
      </c>
      <c r="G8" s="9">
        <f t="shared" si="2"/>
        <v>2</v>
      </c>
      <c r="H8" s="9">
        <f t="shared" si="2"/>
        <v>2</v>
      </c>
      <c r="I8" s="9">
        <f t="shared" si="2"/>
        <v>2</v>
      </c>
      <c r="J8" s="9">
        <f t="shared" si="2"/>
        <v>2</v>
      </c>
      <c r="K8" s="31">
        <f t="shared" si="2"/>
        <v>2</v>
      </c>
      <c r="L8" s="31">
        <f t="shared" si="2"/>
        <v>2</v>
      </c>
      <c r="M8" s="31">
        <f t="shared" si="2"/>
        <v>2</v>
      </c>
    </row>
    <row r="9" spans="1:13" x14ac:dyDescent="0.3">
      <c r="A9" s="10" t="s">
        <v>8</v>
      </c>
      <c r="B9" s="24">
        <v>-2</v>
      </c>
      <c r="C9" s="24">
        <f>+B9</f>
        <v>-2</v>
      </c>
      <c r="D9" s="24">
        <f t="shared" si="2"/>
        <v>-2</v>
      </c>
      <c r="E9" s="24">
        <f t="shared" si="2"/>
        <v>-2</v>
      </c>
      <c r="F9" s="24">
        <f t="shared" si="2"/>
        <v>-2</v>
      </c>
      <c r="G9" s="25">
        <f t="shared" si="2"/>
        <v>-2</v>
      </c>
      <c r="H9" s="25">
        <f t="shared" si="2"/>
        <v>-2</v>
      </c>
      <c r="I9" s="25">
        <f t="shared" si="2"/>
        <v>-2</v>
      </c>
      <c r="J9" s="25">
        <f t="shared" si="2"/>
        <v>-2</v>
      </c>
      <c r="K9" s="25">
        <f t="shared" si="2"/>
        <v>-2</v>
      </c>
      <c r="L9" s="25">
        <f t="shared" si="2"/>
        <v>-2</v>
      </c>
      <c r="M9" s="25">
        <f t="shared" si="2"/>
        <v>-2</v>
      </c>
    </row>
    <row r="10" spans="1:13" x14ac:dyDescent="0.3">
      <c r="A10" s="16"/>
      <c r="B10" s="1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 x14ac:dyDescent="0.3">
      <c r="A11" s="30" t="s">
        <v>18</v>
      </c>
      <c r="B11" s="31">
        <v>71785845.999999985</v>
      </c>
      <c r="C11" s="31">
        <v>73649256.999999985</v>
      </c>
      <c r="D11" s="31">
        <v>74492792.999999985</v>
      </c>
      <c r="E11" s="31">
        <v>76354524</v>
      </c>
      <c r="F11" s="31">
        <v>80126048</v>
      </c>
      <c r="G11" s="31">
        <v>81265197</v>
      </c>
      <c r="H11" s="31">
        <v>84669877.000000015</v>
      </c>
      <c r="I11" s="31">
        <v>89874693</v>
      </c>
      <c r="J11" s="31">
        <v>94428280.000000015</v>
      </c>
      <c r="K11" s="31">
        <v>93441849.999999985</v>
      </c>
      <c r="L11" s="31">
        <v>100323453</v>
      </c>
      <c r="M11" s="31">
        <v>109651918.99999999</v>
      </c>
    </row>
    <row r="12" spans="1:13" x14ac:dyDescent="0.3">
      <c r="A12" s="28" t="s">
        <v>19</v>
      </c>
      <c r="B12" s="29"/>
      <c r="C12" s="46">
        <f t="shared" ref="C12:I12" si="3">+C11/B11*100-100</f>
        <v>2.5957916550847671</v>
      </c>
      <c r="D12" s="46">
        <f t="shared" si="3"/>
        <v>1.1453421722910377</v>
      </c>
      <c r="E12" s="46">
        <f t="shared" si="3"/>
        <v>2.4992095544061641</v>
      </c>
      <c r="F12" s="46">
        <f t="shared" si="3"/>
        <v>4.9394898984636484</v>
      </c>
      <c r="G12" s="46">
        <f t="shared" si="3"/>
        <v>1.4216962254272261</v>
      </c>
      <c r="H12" s="46">
        <f t="shared" si="3"/>
        <v>4.1895917633719932</v>
      </c>
      <c r="I12" s="46">
        <f t="shared" si="3"/>
        <v>6.147187387552222</v>
      </c>
      <c r="J12" s="46">
        <f t="shared" ref="J12:M12" si="4">+J11/I11*100-100</f>
        <v>5.0665953317915893</v>
      </c>
      <c r="K12" s="46">
        <f t="shared" si="4"/>
        <v>-1.0446340863140051</v>
      </c>
      <c r="L12" s="46">
        <f t="shared" si="4"/>
        <v>7.3645834280892615</v>
      </c>
      <c r="M12" s="46">
        <f t="shared" si="4"/>
        <v>9.2983900783399065</v>
      </c>
    </row>
    <row r="13" spans="1:13" x14ac:dyDescent="0.3">
      <c r="A13" s="16"/>
      <c r="B13" s="17"/>
    </row>
    <row r="14" spans="1:13" x14ac:dyDescent="0.3">
      <c r="A14" s="16"/>
      <c r="B14" s="18"/>
    </row>
    <row r="15" spans="1:13" x14ac:dyDescent="0.3">
      <c r="A15" s="16"/>
      <c r="B15" s="17"/>
    </row>
    <row r="16" spans="1:13" x14ac:dyDescent="0.3">
      <c r="A16" s="16"/>
      <c r="B16" s="17"/>
    </row>
    <row r="17" spans="1:2" x14ac:dyDescent="0.3">
      <c r="A17" s="16"/>
      <c r="B17" s="17"/>
    </row>
    <row r="18" spans="1:2" x14ac:dyDescent="0.3">
      <c r="A18" s="16"/>
      <c r="B18" s="17"/>
    </row>
    <row r="19" spans="1:2" x14ac:dyDescent="0.3">
      <c r="A19" s="16"/>
      <c r="B19" s="16"/>
    </row>
    <row r="20" spans="1:2" x14ac:dyDescent="0.3">
      <c r="A20" s="16"/>
      <c r="B20" s="17"/>
    </row>
    <row r="21" spans="1:2" x14ac:dyDescent="0.3">
      <c r="A21" s="16"/>
      <c r="B21" s="17"/>
    </row>
    <row r="22" spans="1:2" x14ac:dyDescent="0.3">
      <c r="A22" s="16"/>
      <c r="B22" s="17"/>
    </row>
    <row r="23" spans="1:2" x14ac:dyDescent="0.3">
      <c r="A23" s="16"/>
      <c r="B23" s="16"/>
    </row>
    <row r="24" spans="1:2" x14ac:dyDescent="0.3">
      <c r="A24" s="16"/>
      <c r="B24" s="16"/>
    </row>
  </sheetData>
  <mergeCells count="1">
    <mergeCell ref="A1:J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showGridLines="0" zoomScaleNormal="100" workbookViewId="0">
      <selection activeCell="B30" sqref="B30"/>
    </sheetView>
  </sheetViews>
  <sheetFormatPr defaultColWidth="9.1796875" defaultRowHeight="13" x14ac:dyDescent="0.3"/>
  <cols>
    <col min="1" max="1" width="40.7265625" style="7" customWidth="1"/>
    <col min="2" max="2" width="11" style="7" bestFit="1" customWidth="1"/>
    <col min="3" max="3" width="12.81640625" style="7" bestFit="1" customWidth="1"/>
    <col min="4" max="6" width="11" style="7" bestFit="1" customWidth="1"/>
    <col min="7" max="7" width="9.54296875" style="7" bestFit="1" customWidth="1"/>
    <col min="8" max="9" width="9.26953125" style="7" customWidth="1"/>
    <col min="10" max="16384" width="9.1796875" style="7"/>
  </cols>
  <sheetData>
    <row r="1" spans="1:12" ht="14" x14ac:dyDescent="0.3">
      <c r="A1" s="73" t="s">
        <v>47</v>
      </c>
      <c r="B1" s="73"/>
      <c r="C1" s="73"/>
      <c r="D1" s="73"/>
      <c r="E1" s="73"/>
      <c r="F1" s="73"/>
      <c r="G1" s="73"/>
      <c r="H1" s="73"/>
      <c r="I1" s="10"/>
      <c r="J1" s="10"/>
      <c r="K1" s="10"/>
      <c r="L1" s="10"/>
    </row>
    <row r="2" spans="1:12" ht="13.5" thickBot="1" x14ac:dyDescent="0.35">
      <c r="A2" s="33"/>
      <c r="B2" s="26">
        <v>2012</v>
      </c>
      <c r="C2" s="26">
        <v>2013</v>
      </c>
      <c r="D2" s="26">
        <v>2014</v>
      </c>
      <c r="E2" s="26">
        <v>2015</v>
      </c>
      <c r="F2" s="26">
        <v>2016</v>
      </c>
      <c r="G2" s="26">
        <v>2017</v>
      </c>
      <c r="H2" s="26">
        <v>2018</v>
      </c>
      <c r="I2" s="26">
        <v>2019</v>
      </c>
      <c r="J2" s="26">
        <v>2020</v>
      </c>
      <c r="K2" s="26">
        <v>2021</v>
      </c>
      <c r="L2" s="26">
        <v>2022</v>
      </c>
    </row>
    <row r="3" spans="1:12" ht="13.5" thickBot="1" x14ac:dyDescent="0.35">
      <c r="A3" s="38" t="s">
        <v>6</v>
      </c>
      <c r="B3" s="39">
        <v>-2.3658148927440981</v>
      </c>
      <c r="C3" s="39">
        <v>0.44243406810347785</v>
      </c>
      <c r="D3" s="39">
        <v>7.3058930094217995</v>
      </c>
      <c r="E3" s="39">
        <v>6.3277748666585785</v>
      </c>
      <c r="F3" s="39">
        <v>3.1192272437301525</v>
      </c>
      <c r="G3" s="39">
        <v>1.2303965099140941</v>
      </c>
      <c r="H3" s="39">
        <v>3.5603847734502563</v>
      </c>
      <c r="I3" s="39">
        <v>0.26248307871605664</v>
      </c>
      <c r="J3" s="39">
        <v>-3.1341562334621642</v>
      </c>
      <c r="K3" s="39">
        <v>8.457102485763679</v>
      </c>
      <c r="L3" s="39">
        <v>6.5797153618222035</v>
      </c>
    </row>
    <row r="4" spans="1:12" x14ac:dyDescent="0.3">
      <c r="A4" s="34" t="s">
        <v>12</v>
      </c>
      <c r="B4" s="35">
        <v>-0.8957836192753863</v>
      </c>
      <c r="C4" s="35">
        <v>-2.238986976343166</v>
      </c>
      <c r="D4" s="35">
        <v>0.93407061601319019</v>
      </c>
      <c r="E4" s="35">
        <v>1.2517488686909948</v>
      </c>
      <c r="F4" s="35">
        <v>0.75218012431432213</v>
      </c>
      <c r="G4" s="35">
        <v>0.79404678156731501</v>
      </c>
      <c r="H4" s="35">
        <v>1.987268372132283</v>
      </c>
      <c r="I4" s="35">
        <v>0.14750550271575405</v>
      </c>
      <c r="J4" s="35">
        <v>-3.1134364308548008</v>
      </c>
      <c r="K4" s="35">
        <v>2.5819267838048128</v>
      </c>
      <c r="L4" s="35">
        <v>5.3207014630048928</v>
      </c>
    </row>
    <row r="5" spans="1:12" x14ac:dyDescent="0.3">
      <c r="A5" s="34" t="s">
        <v>13</v>
      </c>
      <c r="B5" s="35">
        <v>-2.7217017577780407</v>
      </c>
      <c r="C5" s="35">
        <v>2.0679070925862906</v>
      </c>
      <c r="D5" s="35">
        <v>5.1489918296274073</v>
      </c>
      <c r="E5" s="35">
        <v>4.925365895732754</v>
      </c>
      <c r="F5" s="35">
        <v>2.612418321520475</v>
      </c>
      <c r="G5" s="35">
        <v>-0.21485781513428445</v>
      </c>
      <c r="H5" s="35">
        <v>0.78705664573024203</v>
      </c>
      <c r="I5" s="35">
        <v>0.48587210194351371</v>
      </c>
      <c r="J5" s="35">
        <v>0.15374448132757923</v>
      </c>
      <c r="K5" s="35">
        <v>5.8378997290140209</v>
      </c>
      <c r="L5" s="35">
        <v>-9.0169800611723888E-2</v>
      </c>
    </row>
    <row r="6" spans="1:12" x14ac:dyDescent="0.3">
      <c r="A6" s="34" t="s">
        <v>14</v>
      </c>
      <c r="B6" s="35">
        <v>0.90027355779170926</v>
      </c>
      <c r="C6" s="35">
        <v>-5.1896781377161897E-3</v>
      </c>
      <c r="D6" s="35">
        <v>0</v>
      </c>
      <c r="E6" s="35">
        <v>5.7926626365767633E-2</v>
      </c>
      <c r="F6" s="35">
        <v>0</v>
      </c>
      <c r="G6" s="35">
        <v>0.44770622704254193</v>
      </c>
      <c r="H6" s="35">
        <v>9.6911417255998462E-3</v>
      </c>
      <c r="I6" s="35">
        <v>-0.51151135343529375</v>
      </c>
      <c r="J6" s="35">
        <v>-0.60988994539581742</v>
      </c>
      <c r="K6" s="35">
        <v>-5.9197971727938191E-2</v>
      </c>
      <c r="L6" s="35">
        <v>1.2495350362841915</v>
      </c>
    </row>
    <row r="7" spans="1:12" x14ac:dyDescent="0.3">
      <c r="A7" s="34" t="s">
        <v>48</v>
      </c>
      <c r="B7" s="35">
        <v>5.5788187011608953E-2</v>
      </c>
      <c r="C7" s="35">
        <v>0.67383224456429769</v>
      </c>
      <c r="D7" s="35">
        <v>1.2857115972782738</v>
      </c>
      <c r="E7" s="35">
        <v>9.2733475869062429E-2</v>
      </c>
      <c r="F7" s="35">
        <v>-0.24537120210464466</v>
      </c>
      <c r="G7" s="35">
        <v>0.2035013164385216</v>
      </c>
      <c r="H7" s="35">
        <v>0.66922271758156127</v>
      </c>
      <c r="I7" s="35">
        <v>1.8183523748942335E-2</v>
      </c>
      <c r="J7" s="35">
        <v>0.26388094844840287</v>
      </c>
      <c r="K7" s="35">
        <v>4.0904854546239933E-2</v>
      </c>
      <c r="L7" s="35">
        <v>0.52362098841130222</v>
      </c>
    </row>
    <row r="8" spans="1:12" ht="13.5" thickBot="1" x14ac:dyDescent="0.35">
      <c r="A8" s="36" t="s">
        <v>27</v>
      </c>
      <c r="B8" s="37">
        <v>0.29560873950601058</v>
      </c>
      <c r="C8" s="37">
        <v>-5.5128614566228216E-2</v>
      </c>
      <c r="D8" s="37">
        <v>-6.2881033497072136E-2</v>
      </c>
      <c r="E8" s="37">
        <v>0</v>
      </c>
      <c r="F8" s="37">
        <v>0</v>
      </c>
      <c r="G8" s="37">
        <v>0</v>
      </c>
      <c r="H8" s="37">
        <v>0.10714589628057021</v>
      </c>
      <c r="I8" s="37">
        <v>0.12243330374314032</v>
      </c>
      <c r="J8" s="37">
        <v>0.17154471301247198</v>
      </c>
      <c r="K8" s="37">
        <v>5.55690901265442E-2</v>
      </c>
      <c r="L8" s="37">
        <v>-0.42397232526645878</v>
      </c>
    </row>
    <row r="10" spans="1:12" x14ac:dyDescent="0.3">
      <c r="A10" s="12"/>
      <c r="B10" s="12"/>
      <c r="C10" s="12"/>
      <c r="D10" s="12"/>
      <c r="E10" s="12"/>
      <c r="F10" s="12"/>
    </row>
    <row r="11" spans="1:12" x14ac:dyDescent="0.3">
      <c r="A11" s="12"/>
      <c r="B11" s="13"/>
      <c r="C11" s="13"/>
      <c r="D11" s="13"/>
      <c r="E11" s="13"/>
      <c r="F11" s="13"/>
    </row>
    <row r="12" spans="1:12" x14ac:dyDescent="0.3">
      <c r="A12" s="12"/>
      <c r="B12" s="13"/>
      <c r="C12" s="13"/>
      <c r="D12" s="13"/>
      <c r="E12" s="13"/>
      <c r="F12" s="13"/>
    </row>
    <row r="13" spans="1:12" x14ac:dyDescent="0.3">
      <c r="A13" s="12"/>
      <c r="B13" s="13"/>
      <c r="C13" s="13"/>
      <c r="D13" s="13"/>
      <c r="E13" s="13"/>
      <c r="F13" s="13"/>
    </row>
    <row r="14" spans="1:12" x14ac:dyDescent="0.3">
      <c r="A14" s="12"/>
      <c r="B14" s="13"/>
      <c r="C14" s="13"/>
      <c r="D14" s="13"/>
      <c r="E14" s="13"/>
      <c r="F14" s="13"/>
    </row>
    <row r="15" spans="1:12" x14ac:dyDescent="0.3">
      <c r="A15" s="12"/>
      <c r="B15" s="32"/>
      <c r="C15" s="32"/>
      <c r="D15" s="32"/>
      <c r="E15" s="32"/>
      <c r="F15" s="32"/>
    </row>
    <row r="16" spans="1:12" x14ac:dyDescent="0.3">
      <c r="A16" s="12"/>
      <c r="B16" s="32"/>
      <c r="C16" s="32"/>
      <c r="D16" s="32"/>
      <c r="E16" s="32"/>
      <c r="F16" s="32"/>
    </row>
    <row r="17" spans="1:13" x14ac:dyDescent="0.3">
      <c r="A17" s="12"/>
      <c r="B17" s="13"/>
      <c r="C17" s="13"/>
      <c r="D17" s="13"/>
      <c r="E17" s="13"/>
      <c r="F17" s="13"/>
    </row>
    <row r="18" spans="1:13" ht="14.5" x14ac:dyDescent="0.35">
      <c r="A18" s="12"/>
      <c r="B18" s="13"/>
      <c r="C18" s="13"/>
      <c r="D18" s="13"/>
      <c r="E18" s="13"/>
      <c r="F18" s="13"/>
      <c r="J18" s="27"/>
      <c r="K18"/>
      <c r="L18"/>
      <c r="M18"/>
    </row>
    <row r="19" spans="1:13" ht="14.5" x14ac:dyDescent="0.35">
      <c r="A19" s="12"/>
      <c r="B19" s="14"/>
      <c r="C19" s="14"/>
      <c r="D19" s="14"/>
      <c r="E19" s="14"/>
      <c r="F19" s="14"/>
      <c r="J19"/>
      <c r="K19"/>
      <c r="L19"/>
      <c r="M19"/>
    </row>
    <row r="20" spans="1:13" ht="14.5" x14ac:dyDescent="0.35">
      <c r="A20" s="12"/>
      <c r="B20" s="13"/>
      <c r="C20" s="13"/>
      <c r="D20" s="13"/>
      <c r="E20" s="13"/>
      <c r="F20" s="13"/>
      <c r="J20"/>
      <c r="K20"/>
      <c r="L20"/>
      <c r="M20"/>
    </row>
    <row r="21" spans="1:13" ht="14.5" x14ac:dyDescent="0.35">
      <c r="A21" s="12"/>
      <c r="B21" s="13"/>
      <c r="C21" s="13"/>
      <c r="D21" s="13"/>
      <c r="E21" s="13"/>
      <c r="F21" s="13"/>
      <c r="J21"/>
      <c r="K21"/>
      <c r="L21"/>
      <c r="M21"/>
    </row>
    <row r="22" spans="1:13" ht="14.5" x14ac:dyDescent="0.35">
      <c r="A22" s="12"/>
      <c r="B22" s="13"/>
      <c r="C22" s="13"/>
      <c r="D22" s="13"/>
      <c r="E22" s="13"/>
      <c r="F22" s="13"/>
      <c r="J22"/>
      <c r="K22"/>
      <c r="L22"/>
      <c r="M22"/>
    </row>
    <row r="23" spans="1:13" ht="14.5" x14ac:dyDescent="0.35">
      <c r="A23" s="12"/>
      <c r="B23" s="13"/>
      <c r="C23" s="13"/>
      <c r="D23" s="13"/>
      <c r="E23" s="13"/>
      <c r="F23" s="13"/>
      <c r="J23"/>
      <c r="K23"/>
      <c r="L23"/>
      <c r="M23"/>
    </row>
    <row r="24" spans="1:13" x14ac:dyDescent="0.3">
      <c r="A24" s="12"/>
      <c r="B24" s="12"/>
      <c r="C24" s="12"/>
      <c r="D24" s="12"/>
      <c r="E24" s="12"/>
      <c r="F24" s="12"/>
    </row>
    <row r="25" spans="1:13" x14ac:dyDescent="0.3">
      <c r="A25" s="12"/>
      <c r="B25" s="12"/>
      <c r="C25" s="12"/>
      <c r="D25" s="12"/>
      <c r="E25" s="12"/>
      <c r="F25" s="12"/>
    </row>
    <row r="26" spans="1:13" x14ac:dyDescent="0.3">
      <c r="A26" s="12"/>
      <c r="B26" s="13"/>
      <c r="C26" s="13"/>
      <c r="D26" s="13"/>
      <c r="E26" s="13"/>
      <c r="F26" s="13"/>
    </row>
    <row r="27" spans="1:13" x14ac:dyDescent="0.3">
      <c r="A27" s="12"/>
      <c r="B27" s="13"/>
      <c r="C27" s="13"/>
      <c r="D27" s="13"/>
      <c r="E27" s="13"/>
      <c r="F27" s="13"/>
    </row>
    <row r="28" spans="1:13" x14ac:dyDescent="0.3">
      <c r="A28" s="12"/>
      <c r="B28" s="13"/>
      <c r="C28" s="13"/>
      <c r="D28" s="13"/>
      <c r="E28" s="13"/>
      <c r="F28" s="13"/>
    </row>
    <row r="29" spans="1:13" x14ac:dyDescent="0.3">
      <c r="A29" s="12"/>
      <c r="B29" s="13"/>
      <c r="C29" s="13"/>
      <c r="D29" s="13"/>
      <c r="E29" s="13"/>
      <c r="F29" s="13"/>
    </row>
    <row r="30" spans="1:13" x14ac:dyDescent="0.3">
      <c r="A30" s="12"/>
      <c r="B30" s="14"/>
      <c r="C30" s="14"/>
      <c r="D30" s="14"/>
      <c r="E30" s="14"/>
      <c r="F30" s="14"/>
    </row>
    <row r="31" spans="1:13" x14ac:dyDescent="0.3">
      <c r="A31" s="12"/>
      <c r="B31" s="13"/>
      <c r="C31" s="13"/>
      <c r="D31" s="13"/>
      <c r="E31" s="13"/>
      <c r="F31" s="13"/>
    </row>
    <row r="32" spans="1:13" x14ac:dyDescent="0.3">
      <c r="A32" s="12"/>
      <c r="B32" s="13"/>
      <c r="C32" s="13"/>
      <c r="D32" s="13"/>
      <c r="E32" s="13"/>
      <c r="F32" s="13"/>
    </row>
    <row r="33" spans="1:6" x14ac:dyDescent="0.3">
      <c r="A33" s="12"/>
      <c r="B33" s="13"/>
      <c r="C33" s="13"/>
      <c r="D33" s="13"/>
      <c r="E33" s="13"/>
      <c r="F33" s="13"/>
    </row>
    <row r="34" spans="1:6" x14ac:dyDescent="0.3">
      <c r="A34" s="12"/>
      <c r="B34" s="13"/>
      <c r="C34" s="13"/>
      <c r="D34" s="13"/>
      <c r="E34" s="13"/>
      <c r="F34" s="13"/>
    </row>
    <row r="35" spans="1:6" x14ac:dyDescent="0.3">
      <c r="A35" s="12"/>
      <c r="B35" s="12"/>
      <c r="C35" s="12"/>
      <c r="D35" s="12"/>
      <c r="E35" s="12"/>
      <c r="F35" s="12"/>
    </row>
    <row r="36" spans="1:6" x14ac:dyDescent="0.3">
      <c r="A36" s="12"/>
      <c r="B36" s="13"/>
      <c r="C36" s="12"/>
      <c r="D36" s="12"/>
      <c r="E36" s="12"/>
      <c r="F36" s="12"/>
    </row>
    <row r="37" spans="1:6" x14ac:dyDescent="0.3">
      <c r="A37" s="12"/>
      <c r="B37" s="13"/>
      <c r="C37" s="12"/>
      <c r="D37" s="12"/>
      <c r="E37" s="12"/>
      <c r="F37" s="12"/>
    </row>
    <row r="38" spans="1:6" x14ac:dyDescent="0.3">
      <c r="A38" s="12"/>
      <c r="B38" s="13"/>
      <c r="C38" s="12"/>
      <c r="D38" s="12"/>
      <c r="E38" s="12"/>
      <c r="F38" s="12"/>
    </row>
    <row r="39" spans="1:6" x14ac:dyDescent="0.3">
      <c r="A39" s="12"/>
      <c r="B39" s="12"/>
      <c r="C39" s="12"/>
      <c r="D39" s="12"/>
      <c r="E39" s="12"/>
      <c r="F39" s="12"/>
    </row>
    <row r="40" spans="1:6" x14ac:dyDescent="0.3">
      <c r="A40" s="12"/>
      <c r="B40" s="12"/>
      <c r="C40" s="12"/>
      <c r="D40" s="12"/>
      <c r="E40" s="12"/>
      <c r="F40" s="12"/>
    </row>
  </sheetData>
  <mergeCells count="1">
    <mergeCell ref="A1:H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B30" sqref="B30"/>
    </sheetView>
  </sheetViews>
  <sheetFormatPr defaultColWidth="9.1796875" defaultRowHeight="13" x14ac:dyDescent="0.3"/>
  <cols>
    <col min="1" max="1" width="24.453125" style="7" customWidth="1"/>
    <col min="2" max="7" width="16.1796875" style="7" customWidth="1"/>
    <col min="8" max="16384" width="9.1796875" style="7"/>
  </cols>
  <sheetData>
    <row r="1" spans="1:7" ht="14.5" thickBot="1" x14ac:dyDescent="0.35">
      <c r="A1" s="72" t="s">
        <v>49</v>
      </c>
      <c r="B1" s="72"/>
      <c r="C1" s="72"/>
      <c r="D1" s="72"/>
      <c r="E1" s="72"/>
      <c r="F1" s="72"/>
      <c r="G1" s="72"/>
    </row>
    <row r="2" spans="1:7" ht="14.5" thickBot="1" x14ac:dyDescent="0.35">
      <c r="A2" s="48"/>
      <c r="B2" s="74" t="s">
        <v>20</v>
      </c>
      <c r="C2" s="75"/>
      <c r="D2" s="76"/>
      <c r="E2" s="74" t="s">
        <v>21</v>
      </c>
      <c r="F2" s="75"/>
      <c r="G2" s="75"/>
    </row>
    <row r="3" spans="1:7" ht="26.5" thickBot="1" x14ac:dyDescent="0.35">
      <c r="A3" s="40"/>
      <c r="B3" s="51" t="s">
        <v>9</v>
      </c>
      <c r="C3" s="67" t="s">
        <v>31</v>
      </c>
      <c r="D3" s="52" t="s">
        <v>10</v>
      </c>
      <c r="E3" s="49" t="s">
        <v>9</v>
      </c>
      <c r="F3" s="67" t="s">
        <v>31</v>
      </c>
      <c r="G3" s="42" t="s">
        <v>10</v>
      </c>
    </row>
    <row r="4" spans="1:7" x14ac:dyDescent="0.3">
      <c r="A4" s="7" t="s">
        <v>11</v>
      </c>
      <c r="B4" s="53">
        <v>2160.1952330555796</v>
      </c>
      <c r="C4" s="68">
        <v>2044.1362330555785</v>
      </c>
      <c r="D4" s="54">
        <v>2427.4232330555824</v>
      </c>
      <c r="E4" s="50">
        <v>6.5797153618221831</v>
      </c>
      <c r="F4" s="69">
        <v>6.2042801977478819</v>
      </c>
      <c r="G4" s="41">
        <v>7.4543365851511068</v>
      </c>
    </row>
  </sheetData>
  <mergeCells count="3">
    <mergeCell ref="A1:G1"/>
    <mergeCell ref="B2:D2"/>
    <mergeCell ref="E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3</vt:i4>
      </vt:variant>
    </vt:vector>
  </HeadingPairs>
  <TitlesOfParts>
    <vt:vector size="10" baseType="lpstr">
      <vt:lpstr>Graf_1</vt:lpstr>
      <vt:lpstr>Graf_2</vt:lpstr>
      <vt:lpstr>Graf_3</vt:lpstr>
      <vt:lpstr>Graf_4</vt:lpstr>
      <vt:lpstr>Graf_5</vt:lpstr>
      <vt:lpstr>Graf_6</vt:lpstr>
      <vt:lpstr>Graf_7</vt:lpstr>
      <vt:lpstr>Graf_2!Oblasť_tlače</vt:lpstr>
      <vt:lpstr>Graf_5!Oblasť_tlače</vt:lpstr>
      <vt:lpstr>Graf_6!Oblasť_tlače</vt:lpstr>
    </vt:vector>
  </TitlesOfParts>
  <Company>Ministerstvo financií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Gabik Rastislav</dc:creator>
  <cp:lastModifiedBy>Antalicova Jana</cp:lastModifiedBy>
  <dcterms:created xsi:type="dcterms:W3CDTF">2016-08-23T09:49:10Z</dcterms:created>
  <dcterms:modified xsi:type="dcterms:W3CDTF">2023-07-27T11:55:31Z</dcterms:modified>
</cp:coreProperties>
</file>