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U:\IFP_NEW\5_MATERIALY\5_3_Strategicke_materialy\Program_stability\2018\Kapitoly\"/>
    </mc:Choice>
  </mc:AlternateContent>
  <bookViews>
    <workbookView xWindow="480" yWindow="2160" windowWidth="14880" windowHeight="9015" tabRatio="881"/>
  </bookViews>
  <sheets>
    <sheet name="1a" sheetId="77" r:id="rId1"/>
    <sheet name="1b" sheetId="78" r:id="rId2"/>
    <sheet name="1c" sheetId="79" r:id="rId3"/>
    <sheet name="1d" sheetId="80" r:id="rId4"/>
    <sheet name="Tab 2a" sheetId="6" r:id="rId5"/>
    <sheet name="Tab2b" sheetId="35" r:id="rId6"/>
    <sheet name="Tab2c" sheetId="36" r:id="rId7"/>
    <sheet name="Tab3" sheetId="32" r:id="rId8"/>
    <sheet name="Tab4" sheetId="27" r:id="rId9"/>
    <sheet name="Tab5" sheetId="28" r:id="rId10"/>
    <sheet name="Tab6" sheetId="39" r:id="rId11"/>
    <sheet name="Tab7" sheetId="40" r:id="rId12"/>
    <sheet name="Tab7a" sheetId="51" r:id="rId13"/>
    <sheet name="Tab 8" sheetId="8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____BOP2">[1]BoP!#REF!</definedName>
    <definedName name="_____dat1">'[2]work Q real'!#REF!</definedName>
    <definedName name="_____EXP5">#REF!</definedName>
    <definedName name="_____EXP6">#REF!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#REF!</definedName>
    <definedName name="____BOP1">#REF!</definedName>
    <definedName name="____BOP2">[1]BoP!#REF!</definedName>
    <definedName name="____dat1">'[2]work Q real'!#REF!</definedName>
    <definedName name="____dat2">#REF!</definedName>
    <definedName name="____EXP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#REF!</definedName>
    <definedName name="____OUT2">#REF!</definedName>
    <definedName name="____PAG2">[3]Index!#REF!</definedName>
    <definedName name="____PAG3">[3]Index!#REF!</definedName>
    <definedName name="____PAG4">[3]Index!#REF!</definedName>
    <definedName name="____PAG5">[3]Index!#REF!</definedName>
    <definedName name="____PAG6">[3]Index!#REF!</definedName>
    <definedName name="____PAG7">#REF!</definedName>
    <definedName name="____pro2001">[4]pro2001!$A$1:$B$72</definedName>
    <definedName name="____RES2">[1]RES!#REF!</definedName>
    <definedName name="____TAB1">#REF!</definedName>
    <definedName name="____TAB10">#REF!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#REF!</definedName>
    <definedName name="___EXP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#REF!</definedName>
    <definedName name="___OUT2">#REF!</definedName>
    <definedName name="___PAG2">[3]Index!#REF!</definedName>
    <definedName name="___PAG3">[3]Index!#REF!</definedName>
    <definedName name="___PAG4">[3]Index!#REF!</definedName>
    <definedName name="___PAG5">[3]Index!#REF!</definedName>
    <definedName name="___PAG6">[3]Index!#REF!</definedName>
    <definedName name="___PAG7">#REF!</definedName>
    <definedName name="___pro2001">[4]pro2001!$A$1:$B$72</definedName>
    <definedName name="___RES2">[1]RES!#REF!</definedName>
    <definedName name="___TAB1">#REF!</definedName>
    <definedName name="___TAB10">#REF!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hidden="1">#REF!</definedName>
    <definedName name="__123Graph_ATEST1" hidden="1">[5]REER!$AZ$144:$AZ$210</definedName>
    <definedName name="__123Graph_B" hidden="1">#REF!</definedName>
    <definedName name="__123Graph_BCurrent" hidden="1">[6]G!#REF!</definedName>
    <definedName name="__123Graph_BREER3" hidden="1">[5]REER!$BB$144:$BB$212</definedName>
    <definedName name="__123Graph_BTEST1" hidden="1">[5]REER!$AY$144:$AY$210</definedName>
    <definedName name="__123Graph_CREER3" hidden="1">[5]REER!$BB$144:$BB$212</definedName>
    <definedName name="__123Graph_CTEST1" hidden="1">[5]REER!$BK$140:$BK$140</definedName>
    <definedName name="__123Graph_DREER3" hidden="1">[5]REER!$BB$144:$BB$210</definedName>
    <definedName name="__123Graph_DTEST1" hidden="1">[5]REER!$BB$144:$BB$210</definedName>
    <definedName name="__123Graph_EREER3" hidden="1">[5]REER!$BR$144:$BR$211</definedName>
    <definedName name="__123Graph_ETEST1" hidden="1">[5]REER!$BR$144:$BR$211</definedName>
    <definedName name="__123Graph_FREER3" hidden="1">[5]REER!$BN$140:$BN$140</definedName>
    <definedName name="__123Graph_FTEST1" hidden="1">[5]REER!$BN$140:$BN$140</definedName>
    <definedName name="__123Graph_X" hidden="1">'[7]i2-KA'!#REF!</definedName>
    <definedName name="__123Graph_XCurrent" hidden="1">'[7]i2-KA'!#REF!</definedName>
    <definedName name="__123Graph_XChart1" hidden="1">'[7]i2-KA'!#REF!</definedName>
    <definedName name="__123Graph_XChart2" hidden="1">'[7]i2-KA'!#REF!</definedName>
    <definedName name="__123Graph_XTEST1" hidden="1">[5]REER!$C$9:$C$75</definedName>
    <definedName name="__BOP1">#REF!</definedName>
    <definedName name="__BOP2">[1]BoP!#REF!</definedName>
    <definedName name="__dat1">'[2]work Q real'!#REF!</definedName>
    <definedName name="__dat2">#REF!</definedName>
    <definedName name="__EXP5">#REF!</definedName>
    <definedName name="__EXP6">#REF!</definedName>
    <definedName name="__EXP7">#REF!</definedName>
    <definedName name="__EXP9">#REF!</definedName>
    <definedName name="__IMP10">#REF!</definedName>
    <definedName name="__IMP2">#REF!</definedName>
    <definedName name="__IMP4">#REF!</definedName>
    <definedName name="__IMP6">#REF!</definedName>
    <definedName name="__IMP7">#REF!</definedName>
    <definedName name="__IMP8">#REF!</definedName>
    <definedName name="__MTS2">'[3]Annual Tables'!#REF!</definedName>
    <definedName name="__OUT1">#REF!</definedName>
    <definedName name="__OUT2">#REF!</definedName>
    <definedName name="__PAG2">[3]Index!#REF!</definedName>
    <definedName name="__PAG3">[3]Index!#REF!</definedName>
    <definedName name="__PAG4">[3]Index!#REF!</definedName>
    <definedName name="__PAG5">[3]Index!#REF!</definedName>
    <definedName name="__PAG6">[3]Index!#REF!</definedName>
    <definedName name="__PAG7">#REF!</definedName>
    <definedName name="__pro2001">[4]pro2001!$A$1:$B$72</definedName>
    <definedName name="__RES2">[1]RES!#REF!</definedName>
    <definedName name="__TAB1">#REF!</definedName>
    <definedName name="__TAB10">#REF!</definedName>
    <definedName name="__TAB12">#REF!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#REF!</definedName>
    <definedName name="__Tab30">#REF!</definedName>
    <definedName name="__Tab31">#REF!</definedName>
    <definedName name="__Tab32">#REF!</definedName>
    <definedName name="__Tab33">#REF!</definedName>
    <definedName name="__Tab34">#REF!</definedName>
    <definedName name="__Tab35">#REF!</definedName>
    <definedName name="__TAB4">#REF!</definedName>
    <definedName name="__TAB5">#REF!</definedName>
    <definedName name="__tab6">#REF!</definedName>
    <definedName name="__TAB7">#REF!</definedName>
    <definedName name="__TAB8">#REF!</definedName>
    <definedName name="__tab9">#REF!</definedName>
    <definedName name="__TB41">#REF!</definedName>
    <definedName name="__WEO1">#REF!</definedName>
    <definedName name="__WEO2">#REF!</definedName>
    <definedName name="_10__123Graph_ACHART_2" hidden="1">'[8]Employment Data Sectors (wages)'!$A$8173:$A$8184</definedName>
    <definedName name="_12__123Graph_ACHART_3" hidden="1">'[8]Employment Data Sectors (wages)'!$A$11:$A$8185</definedName>
    <definedName name="_123Graph_AB" hidden="1">#REF!</definedName>
    <definedName name="_123Graph_B" hidden="1">#REF!</definedName>
    <definedName name="_123Graph_DB" hidden="1">#REF!</definedName>
    <definedName name="_123Graph_EB" hidden="1">#REF!</definedName>
    <definedName name="_123Graph_FB" hidden="1">#REF!</definedName>
    <definedName name="_132Graph_CB" hidden="1">#REF!</definedName>
    <definedName name="_14__123Graph_ACHART_4" hidden="1">'[8]Employment Data Sectors (wages)'!$A$12:$A$23</definedName>
    <definedName name="_16__123Graph_ACHART_5" hidden="1">'[8]Employment Data Sectors (wages)'!$A$24:$A$35</definedName>
    <definedName name="_18__123Graph_ACHART_6" hidden="1">'[8]Employment Data Sectors (wages)'!$Y$49:$Y$8103</definedName>
    <definedName name="_1992BOPB">#REF!</definedName>
    <definedName name="_20__123Graph_ACHART_7" hidden="1">'[8]Employment Data Sectors (wages)'!$Y$8175:$Y$8186</definedName>
    <definedName name="_22__123Graph_ACHART_8" hidden="1">'[8]Employment Data Sectors (wages)'!$W$8175:$W$8186</definedName>
    <definedName name="_24__123Graph_BCHART_1" hidden="1">'[8]Employment Data Sectors (wages)'!$B$8173:$B$8184</definedName>
    <definedName name="_26__123Graph_BCHART_2" hidden="1">'[8]Employment Data Sectors (wages)'!$B$8173:$B$8184</definedName>
    <definedName name="_28__123Graph_BCHART_3" hidden="1">'[8]Employment Data Sectors (wages)'!$B$11:$B$8185</definedName>
    <definedName name="_30__123Graph_BCHART_4" hidden="1">'[8]Employment Data Sectors (wages)'!$B$12:$B$23</definedName>
    <definedName name="_32__123Graph_BCHART_5" hidden="1">'[8]Employment Data Sectors (wages)'!$B$24:$B$35</definedName>
    <definedName name="_34__123Graph_BCHART_6" hidden="1">'[8]Employment Data Sectors (wages)'!$AS$49:$AS$8103</definedName>
    <definedName name="_36__123Graph_BCHART_7" hidden="1">'[8]Employment Data Sectors (wages)'!$Y$13:$Y$8187</definedName>
    <definedName name="_38__123Graph_BCHART_8" hidden="1">'[8]Employment Data Sectors (wages)'!$W$13:$W$8187</definedName>
    <definedName name="_40__123Graph_CCHART_1" hidden="1">'[8]Employment Data Sectors (wages)'!$C$8173:$C$8184</definedName>
    <definedName name="_42__123Graph_CCHART_2" hidden="1">'[8]Employment Data Sectors (wages)'!$C$8173:$C$8184</definedName>
    <definedName name="_44__123Graph_CCHART_3" hidden="1">'[8]Employment Data Sectors (wages)'!$C$11:$C$8185</definedName>
    <definedName name="_46__123Graph_CCHART_4" hidden="1">'[8]Employment Data Sectors (wages)'!$C$12:$C$23</definedName>
    <definedName name="_48__123Graph_CCHART_5" hidden="1">'[8]Employment Data Sectors (wages)'!$C$24:$C$35</definedName>
    <definedName name="_50__123Graph_CCHART_6" hidden="1">'[8]Employment Data Sectors (wages)'!$U$49:$U$8103</definedName>
    <definedName name="_52__123Graph_CCHART_7" hidden="1">'[8]Employment Data Sectors (wages)'!$Y$14:$Y$25</definedName>
    <definedName name="_54__123Graph_CCHART_8" hidden="1">'[8]Employment Data Sectors (wages)'!$W$14:$W$25</definedName>
    <definedName name="_56__123Graph_DCHART_7" hidden="1">'[8]Employment Data Sectors (wages)'!$Y$26:$Y$37</definedName>
    <definedName name="_58__123Graph_DCHART_8" hidden="1">'[8]Employment Data Sectors (wages)'!$W$26:$W$37</definedName>
    <definedName name="_60__123Graph_ECHART_7" hidden="1">'[8]Employment Data Sectors (wages)'!$Y$38:$Y$49</definedName>
    <definedName name="_62__123Graph_ECHART_8" hidden="1">'[8]Employment Data Sectors (wages)'!$H$86:$H$99</definedName>
    <definedName name="_64__123Graph_FCHART_8" hidden="1">'[8]Employment Data Sectors (wages)'!$H$6:$H$17</definedName>
    <definedName name="_6Macros_Import_.qbop">[9]!'[Macros Import].qbop'</definedName>
    <definedName name="_8__123Graph_ACHART_1" hidden="1">'[8]Employment Data Sectors (wages)'!$A$8173:$A$8184</definedName>
    <definedName name="_BOP1">#REF!</definedName>
    <definedName name="_BOP2">[1]BoP!#REF!</definedName>
    <definedName name="_dat1">'[2]work Q real'!#REF!</definedName>
    <definedName name="_dat2">#REF!</definedName>
    <definedName name="_EXP5">#REF!</definedName>
    <definedName name="_EXP6">#REF!</definedName>
    <definedName name="_EXP7">#REF!</definedName>
    <definedName name="_EXP9">#REF!</definedName>
    <definedName name="_Fill" hidden="1">#REF!</definedName>
    <definedName name="_IMP10">#REF!</definedName>
    <definedName name="_IMP2">#REF!</definedName>
    <definedName name="_IMP4">#REF!</definedName>
    <definedName name="_IMP6">#REF!</definedName>
    <definedName name="_IMP7">#REF!</definedName>
    <definedName name="_IMP8">#REF!</definedName>
    <definedName name="_MTS2">'[3]Annual Tables'!#REF!</definedName>
    <definedName name="_Order1" hidden="1">255</definedName>
    <definedName name="_Order2" hidden="1">255</definedName>
    <definedName name="_OUT1">#REF!</definedName>
    <definedName name="_OUT2">#REF!</definedName>
    <definedName name="_PAG2">[3]Index!#REF!</definedName>
    <definedName name="_PAG3">[3]Index!#REF!</definedName>
    <definedName name="_PAG4">[3]Index!#REF!</definedName>
    <definedName name="_PAG5">[3]Index!#REF!</definedName>
    <definedName name="_PAG6">[3]Index!#REF!</definedName>
    <definedName name="_PAG7">#REF!</definedName>
    <definedName name="_pro2001">[4]pro2001!$A$1:$B$72</definedName>
    <definedName name="_r13">[10]splatnosti!$V$39</definedName>
    <definedName name="_r14">[10]splatnosti!$V$40</definedName>
    <definedName name="_Regression_X" hidden="1">#REF!</definedName>
    <definedName name="_Regression_Y" hidden="1">#REF!</definedName>
    <definedName name="_RES2">[1]RES!#REF!</definedName>
    <definedName name="_RULC">[5]REER!$BA$144:$BA$206</definedName>
    <definedName name="_TAB1">#REF!</definedName>
    <definedName name="_TAB10">#REF!</definedName>
    <definedName name="_TAB12">#REF!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4">#REF!</definedName>
    <definedName name="_TAB5">#REF!</definedName>
    <definedName name="_tab6">#REF!</definedName>
    <definedName name="_TAB7">#REF!</definedName>
    <definedName name="_TAB8">#REF!</definedName>
    <definedName name="_tab9">#REF!</definedName>
    <definedName name="_TB41">#REF!</definedName>
    <definedName name="_Toc353467014" localSheetId="10">'Tab6'!$A$3</definedName>
    <definedName name="_WEO1">#REF!</definedName>
    <definedName name="_WEO2">#REF!</definedName>
    <definedName name="a">#REF!</definedName>
    <definedName name="aaaaaaaaaaaaaa">[0]!aaaaaaaaaaaaaa</definedName>
    <definedName name="aas">[11]Contents!$A$1:$C$25</definedName>
    <definedName name="aloha" hidden="1">'[12]i2-KA'!#REF!</definedName>
    <definedName name="ANNUALNOM">#REF!</definedName>
    <definedName name="as">'[11]i-REER'!$A$2:$F$104</definedName>
    <definedName name="ASSUM">#REF!</definedName>
    <definedName name="ASSUMB">#REF!</definedName>
    <definedName name="atrade">[9]!atrade</definedName>
    <definedName name="b">#REF!</definedName>
    <definedName name="BAKLANBOPB">#REF!</definedName>
    <definedName name="BAKLANDEBT2B">#REF!</definedName>
    <definedName name="BAKLDEBT1B">#REF!</definedName>
    <definedName name="BASDAT">'[3]Annual Tables'!#REF!</definedName>
    <definedName name="bb" hidden="1">{"Riqfin97",#N/A,FALSE,"Tran";"Riqfinpro",#N/A,FALSE,"Tran"}</definedName>
    <definedName name="bbb" hidden="1">{"Riqfin97",#N/A,FALSE,"Tran";"Riqfinpro",#N/A,FALSE,"Tran"}</definedName>
    <definedName name="bbbbbbbbbbbbbb">[0]!bbbbbbbbbbbbbb</definedName>
    <definedName name="BCA">#N/A</definedName>
    <definedName name="BCA_GDP">#N/A</definedName>
    <definedName name="BE">#N/A</definedName>
    <definedName name="BEA">'[13]WEO-BOP'!#REF!</definedName>
    <definedName name="BEAI">#N/A</definedName>
    <definedName name="BEAIB">#N/A</definedName>
    <definedName name="BEAIG">#N/A</definedName>
    <definedName name="BEAP">#N/A</definedName>
    <definedName name="BEAPB">#N/A</definedName>
    <definedName name="BEAPG">#N/A</definedName>
    <definedName name="BEDE">#REF!</definedName>
    <definedName name="BER">'[13]WEO-BOP'!#REF!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'[13]WEO-BOP'!#REF!</definedName>
    <definedName name="BFDI">'[13]WEO-BOP'!#REF!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O">'[13]WEO-BOP'!#REF!</definedName>
    <definedName name="BFOA">'[13]WEO-BOP'!#REF!</definedName>
    <definedName name="BFOAG">'[13]WEO-BOP'!#REF!</definedName>
    <definedName name="BFOG">'[13]WEO-BOP'!#REF!</definedName>
    <definedName name="BFOL">'[13]WEO-BOP'!#REF!</definedName>
    <definedName name="BFOL_B">'[13]WEO-BOP'!#REF!</definedName>
    <definedName name="BFOL_G">'[13]WEO-BOP'!#REF!</definedName>
    <definedName name="BFOLG">'[13]WEO-BOP'!#REF!</definedName>
    <definedName name="BFP">'[13]WEO-BOP'!#REF!</definedName>
    <definedName name="BFPA">'[13]WEO-BOP'!#REF!</definedName>
    <definedName name="BFPAG">'[13]WEO-BOP'!#REF!</definedName>
    <definedName name="BFPG">'[13]WEO-BOP'!#REF!</definedName>
    <definedName name="BFPL">'[13]WEO-BOP'!#REF!</definedName>
    <definedName name="BFPLD">'[13]WEO-BOP'!#REF!</definedName>
    <definedName name="BFPLDG">'[13]WEO-BOP'!#REF!</definedName>
    <definedName name="BFPLE">'[13]WEO-BOP'!#REF!</definedName>
    <definedName name="BFRA">#N/A</definedName>
    <definedName name="BGS">'[13]WEO-BOP'!#REF!</definedName>
    <definedName name="BI">#N/A</definedName>
    <definedName name="BID">'[13]WEO-BOP'!#REF!</definedName>
    <definedName name="BK">#N/A</definedName>
    <definedName name="BKF">#N/A</definedName>
    <definedName name="BMG">[14]Q6!$E$28:$AH$28</definedName>
    <definedName name="BMII">#N/A</definedName>
    <definedName name="BMIIB">#N/A</definedName>
    <definedName name="BMIIG">#N/A</definedName>
    <definedName name="BMS">'[13]WEO-BOP'!#REF!</definedName>
    <definedName name="Bolivia">#REF!</definedName>
    <definedName name="BOP">#N/A</definedName>
    <definedName name="BOPB">#REF!</definedName>
    <definedName name="BOPMEMOB">#REF!</definedName>
    <definedName name="BRASS">'[13]WEO-BOP'!#REF!</definedName>
    <definedName name="Brazil">#REF!</definedName>
    <definedName name="BTR">'[13]WEO-BOP'!#REF!</definedName>
    <definedName name="BTRG">'[13]WEO-BOP'!#REF!</definedName>
    <definedName name="BUDGET">#REF!</definedName>
    <definedName name="Budget_expenditure">#REF!</definedName>
    <definedName name="Budget_revenue">#REF!</definedName>
    <definedName name="BXG">[14]Q6!$E$26:$AH$26</definedName>
    <definedName name="BXS">'[13]WEO-BOP'!#REF!</definedName>
    <definedName name="BXTSAq">#REF!</definedName>
    <definedName name="CalcMCV_4">#REF!</definedName>
    <definedName name="calcNGS_NGDP">#N/A</definedName>
    <definedName name="CAPACCB">#REF!</definedName>
    <definedName name="cc" hidden="1">{"Riqfin97",#N/A,FALSE,"Tran";"Riqfinpro",#N/A,FALSE,"Tran"}</definedName>
    <definedName name="ccc" hidden="1">{"Riqfin97",#N/A,FALSE,"Tran";"Riqfinpro",#N/A,FALSE,"Tran"}</definedName>
    <definedName name="CCODE">#REF!</definedName>
    <definedName name="cgb">#REF!</definedName>
    <definedName name="cge">#REF!</definedName>
    <definedName name="cgr">#REF!</definedName>
    <definedName name="CONCK">#REF!</definedName>
    <definedName name="Cons">#REF!</definedName>
    <definedName name="CORULCSA">[15]E!$V$15:$V$98</definedName>
    <definedName name="CurrVintage">[16]Current!$D$66</definedName>
    <definedName name="d">"Graf 5"</definedName>
    <definedName name="DABproj">#N/A</definedName>
    <definedName name="DAGproj">#N/A</definedName>
    <definedName name="daily_interest_rates">'[17]daily calculations'!#REF!</definedName>
    <definedName name="DAproj">#N/A</definedName>
    <definedName name="DASD">#N/A</definedName>
    <definedName name="DASDB">#N/A</definedName>
    <definedName name="DASDG">#N/A</definedName>
    <definedName name="data_area">#REF!</definedName>
    <definedName name="_xlnm.Database">#REF!</definedName>
    <definedName name="DATB">[5]REER!$B$144:$B$240</definedName>
    <definedName name="datcr">'[2]Tab ann curr'!#REF!</definedName>
    <definedName name="date">#REF!</definedName>
    <definedName name="date_EXP">[18]Sheet1!$B$1:$G$1</definedName>
    <definedName name="date_FISC">#REF!</definedName>
    <definedName name="dateIntLiq">#REF!</definedName>
    <definedName name="dateMoney">#REF!</definedName>
    <definedName name="dateprofit">[5]C!$A$9:$A$125</definedName>
    <definedName name="dateRates">#REF!</definedName>
    <definedName name="dateRawQ">'[19]Raw Data'!#REF!</definedName>
    <definedName name="dateReal">#REF!</definedName>
    <definedName name="dates">#REF!</definedName>
    <definedName name="dates_w">#REF!</definedName>
    <definedName name="dates1">#REF!</definedName>
    <definedName name="dates2">#REF!</definedName>
    <definedName name="datesb">[15]B!$B$20:$B$134</definedName>
    <definedName name="datesc">#REF!</definedName>
    <definedName name="datesd">#REF!</definedName>
    <definedName name="DATESG">#REF!</definedName>
    <definedName name="datesm">#REF!</definedName>
    <definedName name="datesq">#REF!</definedName>
    <definedName name="datesr">#REF!</definedName>
    <definedName name="datestran">[15]transfer!$A$9:$A$116</definedName>
    <definedName name="datgdp">#REF!</definedName>
    <definedName name="datin1">[5]REER!$B$9:$B$119</definedName>
    <definedName name="datin2">[5]REER!$B$144:$B$253</definedName>
    <definedName name="datq">#REF!</definedName>
    <definedName name="datq1">#REF!</definedName>
    <definedName name="datq2">#REF!</definedName>
    <definedName name="datreer">[5]REER!$B$144:$B$258</definedName>
    <definedName name="datt">#REF!</definedName>
    <definedName name="DBproj">#N/A</definedName>
    <definedName name="dd" hidden="1">{"Riqfin97",#N/A,FALSE,"Tran";"Riqfinpro",#N/A,FALSE,"Tran"}</definedName>
    <definedName name="ddd" hidden="1">{"Riqfin97",#N/A,FALSE,"Tran";"Riqfinpro",#N/A,FALSE,"Tran"}</definedName>
    <definedName name="debt">#REF!</definedName>
    <definedName name="DEBT1">#REF!</definedName>
    <definedName name="DEBT10">#REF!</definedName>
    <definedName name="DEBT11">#REF!</definedName>
    <definedName name="DEBT12">#REF!</definedName>
    <definedName name="DEBT13">#REF!</definedName>
    <definedName name="DEBT14">#REF!</definedName>
    <definedName name="DEBT15">#REF!</definedName>
    <definedName name="DEBT16">#REF!</definedName>
    <definedName name="DEBT1B">#REF!</definedName>
    <definedName name="DEBT2">#REF!</definedName>
    <definedName name="DEBT2B">#REF!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proj">#REF!</definedName>
    <definedName name="DEFLATORS">#REF!</definedName>
    <definedName name="Department">[20]REER!#REF!</definedName>
    <definedName name="DGproj">#N/A</definedName>
    <definedName name="DLX1.USE">[21]Haver!$A$2:$N$8</definedName>
    <definedName name="DOC">#REF!</definedName>
    <definedName name="dp">[22]DP!$A:$E</definedName>
    <definedName name="Dproj">#N/A</definedName>
    <definedName name="DSD">#N/A</definedName>
    <definedName name="DSD_S">#N/A</definedName>
    <definedName name="DSDB">#N/A</definedName>
    <definedName name="DSDG">#N/A</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#REF!</definedName>
    <definedName name="e9db">[23]e9!$A$1:$V$49</definedName>
    <definedName name="EDNA">#N/A</definedName>
    <definedName name="EDSSDESCRIPTOR">#REF!</definedName>
    <definedName name="EDSSFILE">#REF!</definedName>
    <definedName name="EDSSNAME">#REF!</definedName>
    <definedName name="EDSSTIME">#REF!</definedName>
    <definedName name="ee" hidden="1">{"Tab1",#N/A,FALSE,"P";"Tab2",#N/A,FALSE,"P"}</definedName>
    <definedName name="EECB">#REF!</definedName>
    <definedName name="eee" hidden="1">{"Tab1",#N/A,FALSE,"P";"Tab2",#N/A,FALSE,"P"}</definedName>
    <definedName name="EISCODE">#REF!</definedName>
    <definedName name="elect">#REF!</definedName>
    <definedName name="Emerging_HTML_AREA">#REF!</definedName>
    <definedName name="EMETEL">#REF!</definedName>
    <definedName name="ENDA">#N/A</definedName>
    <definedName name="ExitWRS">[24]Main!$AB$25</definedName>
    <definedName name="ff" hidden="1">{"Tab1",#N/A,FALSE,"P";"Tab2",#N/A,FALSE,"P"}</definedName>
    <definedName name="fff" hidden="1">{"Tab1",#N/A,FALSE,"P";"Tab2",#N/A,FALSE,"P"}</definedName>
    <definedName name="Fig8.2a">#REF!</definedName>
    <definedName name="finan">#REF!</definedName>
    <definedName name="finan1">#REF!</definedName>
    <definedName name="Financing" hidden="1">{"Tab1",#N/A,FALSE,"P";"Tab2",#N/A,FALSE,"P"}</definedName>
    <definedName name="FISUM">#REF!</definedName>
    <definedName name="FLOPEC">#REF!</definedName>
    <definedName name="FMB">#REF!</definedName>
    <definedName name="FODESEC">#REF!</definedName>
    <definedName name="FOREXPORT">[5]H!$A$2:$F$86</definedName>
    <definedName name="FUNDOBL">#REF!</definedName>
    <definedName name="FUNDOBLB">#REF!</definedName>
    <definedName name="g">#REF!</definedName>
    <definedName name="GCB">#REF!</definedName>
    <definedName name="GCB_NGDP">#N/A</definedName>
    <definedName name="GCEI">#REF!</definedName>
    <definedName name="GCENL">#REF!</definedName>
    <definedName name="GCND">#REF!</definedName>
    <definedName name="GCND_NGDP">#REF!</definedName>
    <definedName name="GCRG">#REF!</definedName>
    <definedName name="ggb">'[25]budget-G'!$A$1:$W$109</definedName>
    <definedName name="GGB_NGDP">#N/A</definedName>
    <definedName name="ggbeu">#REF!</definedName>
    <definedName name="ggblg">#REF!</definedName>
    <definedName name="ggbls">#REF!</definedName>
    <definedName name="ggbss">#REF!</definedName>
    <definedName name="gge">[25]Expenditures!$A$1:$AC$62</definedName>
    <definedName name="GGED">#REF!</definedName>
    <definedName name="GGEI">#REF!</definedName>
    <definedName name="GGENL">#REF!</definedName>
    <definedName name="ggg" hidden="1">{"Riqfin97",#N/A,FALSE,"Tran";"Riqfinpro",#N/A,FALSE,"Tran"}</definedName>
    <definedName name="ggggg" hidden="1">'[26]J(Priv.Cap)'!#REF!</definedName>
    <definedName name="ggggggg">[0]!ggggggg</definedName>
    <definedName name="GGND">#REF!</definedName>
    <definedName name="ggr">[25]Revenues!$A$1:$AD$58</definedName>
    <definedName name="GGRG">#REF!</definedName>
    <definedName name="hhh" hidden="1">'[27]J(Priv.Cap)'!#REF!</definedName>
    <definedName name="hhhhhhh">[0]!hhhhhhh</definedName>
    <definedName name="CHART">#REF!</definedName>
    <definedName name="CHILE">#REF!</definedName>
    <definedName name="CHK">#REF!</definedName>
    <definedName name="i">#REF!</definedName>
    <definedName name="IESS">#REF!</definedName>
    <definedName name="ii" hidden="1">{"Tab1",#N/A,FALSE,"P";"Tab2",#N/A,FALSE,"P"}</definedName>
    <definedName name="ima">#REF!</definedName>
    <definedName name="IN1_">#REF!</definedName>
    <definedName name="IN2_">#REF!</definedName>
    <definedName name="INB">[15]B!$K$6:$T$6</definedName>
    <definedName name="INC">[15]C!$H$6:$I$6</definedName>
    <definedName name="ind">#REF!</definedName>
    <definedName name="INECEL">#REF!</definedName>
    <definedName name="inflation" hidden="1">[28]TAB34!#REF!</definedName>
    <definedName name="INPUT_2">[1]Input!#REF!</definedName>
    <definedName name="INPUT_4">[1]Input!#REF!</definedName>
    <definedName name="jj" hidden="1">{"Riqfin97",#N/A,FALSE,"Tran";"Riqfinpro",#N/A,FALSE,"Tran"}</definedName>
    <definedName name="jjj" hidden="1">[29]M!#REF!</definedName>
    <definedName name="jjjjjj" hidden="1">'[26]J(Priv.Cap)'!#REF!</definedName>
    <definedName name="kk" hidden="1">{"Tab1",#N/A,FALSE,"P";"Tab2",#N/A,FALSE,"P"}</definedName>
    <definedName name="kkk" hidden="1">{"Tab1",#N/A,FALSE,"P";"Tab2",#N/A,FALSE,"P"}</definedName>
    <definedName name="kkkk" hidden="1">[30]M!#REF!</definedName>
    <definedName name="Konto">#REF!</definedName>
    <definedName name="kumul1">#REF!</definedName>
    <definedName name="kumul2">#REF!</definedName>
    <definedName name="kvart1">#REF!</definedName>
    <definedName name="kvart2">#REF!</definedName>
    <definedName name="kvart3">#REF!</definedName>
    <definedName name="kvart4">#REF!</definedName>
    <definedName name="ll" hidden="1">{"Tab1",#N/A,FALSE,"P";"Tab2",#N/A,FALSE,"P"}</definedName>
    <definedName name="lll" hidden="1">{"Riqfin97",#N/A,FALSE,"Tran";"Riqfinpro",#N/A,FALSE,"Tran"}</definedName>
    <definedName name="llll" hidden="1">[29]M!#REF!</definedName>
    <definedName name="ls">[22]LS!$A:$E</definedName>
    <definedName name="LUR">#N/A</definedName>
    <definedName name="Malaysia">#REF!</definedName>
    <definedName name="MCV">#N/A</definedName>
    <definedName name="MCV_B">#N/A</definedName>
    <definedName name="MCV_B1">'[13]WEO-BOP'!#REF!</definedName>
    <definedName name="MCV_D">#N/A</definedName>
    <definedName name="MCV_N">#N/A</definedName>
    <definedName name="MCV_T">#N/A</definedName>
    <definedName name="MENORES">#REF!</definedName>
    <definedName name="mesec1">#REF!</definedName>
    <definedName name="mesec2">#REF!</definedName>
    <definedName name="mf" hidden="1">{"Tab1",#N/A,FALSE,"P";"Tab2",#N/A,FALSE,"P"}</definedName>
    <definedName name="MFISCAL">'[3]Annual Raw Data'!#REF!</definedName>
    <definedName name="mflowsa">[9]!mflowsa</definedName>
    <definedName name="mflowsq">[9]!mflowsq</definedName>
    <definedName name="MICRO">#REF!</definedName>
    <definedName name="MISC3">#REF!</definedName>
    <definedName name="MISC4">[1]OUTPUT!#REF!</definedName>
    <definedName name="mmm" hidden="1">{"Riqfin97",#N/A,FALSE,"Tran";"Riqfinpro",#N/A,FALSE,"Tran"}</definedName>
    <definedName name="mmmm" hidden="1">{"Tab1",#N/A,FALSE,"P";"Tab2",#N/A,FALSE,"P"}</definedName>
    <definedName name="MON_SM">#REF!</definedName>
    <definedName name="MONF_SM">#REF!</definedName>
    <definedName name="MONTH">[5]REER!$D$140:$E$199</definedName>
    <definedName name="mstocksa">[9]!mstocksa</definedName>
    <definedName name="mstocksq">[9]!mstocksq</definedName>
    <definedName name="Municipios">#REF!</definedName>
    <definedName name="NACTCURRENT">#REF!</definedName>
    <definedName name="nam1out">#REF!</definedName>
    <definedName name="nam2in">#REF!</definedName>
    <definedName name="nam2out">#REF!</definedName>
    <definedName name="NAMB">[5]REER!$AY$143:$BB$143</definedName>
    <definedName name="namcr">'[2]Tab ann curr'!#REF!</definedName>
    <definedName name="namcs">'[2]Tab ann cst'!#REF!</definedName>
    <definedName name="name_AD">[18]Sheet1!$A$20</definedName>
    <definedName name="name_EXP">[18]Sheet1!$N$54:$N$71</definedName>
    <definedName name="name_FISC">#REF!</definedName>
    <definedName name="nameIntLiq">#REF!</definedName>
    <definedName name="nameMoney">#REF!</definedName>
    <definedName name="nameRATES">#REF!</definedName>
    <definedName name="nameRAWQ">'[19]Raw Data'!#REF!</definedName>
    <definedName name="nameReal">#REF!</definedName>
    <definedName name="names">#REF!</definedName>
    <definedName name="NAMES_fidr_r">[17]monthly!#REF!</definedName>
    <definedName name="names_figb_r">[17]monthly!#REF!</definedName>
    <definedName name="names_w">#REF!</definedName>
    <definedName name="names1in">#REF!</definedName>
    <definedName name="NAMESB">#REF!</definedName>
    <definedName name="namesc">#REF!</definedName>
    <definedName name="NAMESG">#REF!</definedName>
    <definedName name="namesm">#REF!</definedName>
    <definedName name="NAMESQ">#REF!</definedName>
    <definedName name="namesr">#REF!</definedName>
    <definedName name="namestran">[15]transfer!$C$1:$O$1</definedName>
    <definedName name="namgdp">#REF!</definedName>
    <definedName name="NAMIN">#REF!</definedName>
    <definedName name="namin1">[5]REER!$F$1:$BP$1</definedName>
    <definedName name="namin2">[5]REER!$F$138:$AA$138</definedName>
    <definedName name="namind">'[2]work Q real'!#REF!</definedName>
    <definedName name="naminm">#REF!</definedName>
    <definedName name="naminq">#REF!</definedName>
    <definedName name="namm">#REF!</definedName>
    <definedName name="NAMOUT">#REF!</definedName>
    <definedName name="namout1">[5]REER!$F$2:$AA$2</definedName>
    <definedName name="namoutm">#REF!</definedName>
    <definedName name="namoutq">#REF!</definedName>
    <definedName name="namprofit">[5]C!$O$1:$Z$1</definedName>
    <definedName name="namq">#REF!</definedName>
    <definedName name="namq1">#REF!</definedName>
    <definedName name="namq2">#REF!</definedName>
    <definedName name="namreer">[5]REER!$AY$143:$BF$143</definedName>
    <definedName name="namsgdp">#REF!</definedName>
    <definedName name="namtin">#REF!</definedName>
    <definedName name="namtout">#REF!</definedName>
    <definedName name="namulc">[5]REER!$BI$1:$BP$1</definedName>
    <definedName name="_xlnm.Print_Titles">#REF!,#REF!</definedName>
    <definedName name="NCG">#N/A</definedName>
    <definedName name="NCG_R">#N/A</definedName>
    <definedName name="NCP">#N/A</definedName>
    <definedName name="NCP_R">#N/A</definedName>
    <definedName name="NEER">[5]REER!$AY$144:$AY$206</definedName>
    <definedName name="NFI">#N/A</definedName>
    <definedName name="NFI_R">#N/A</definedName>
    <definedName name="NGDP">#N/A</definedName>
    <definedName name="NGDP_DG">#N/A</definedName>
    <definedName name="NGDP_R">#N/A</definedName>
    <definedName name="NGDP_RG">#N/A</definedName>
    <definedName name="NGDPA">#REF!</definedName>
    <definedName name="NGS_NGDP">#N/A</definedName>
    <definedName name="NINV">#N/A</definedName>
    <definedName name="NINV_R">#N/A</definedName>
    <definedName name="NM">#N/A</definedName>
    <definedName name="NM_R">#N/A</definedName>
    <definedName name="NMG_RG">#N/A</definedName>
    <definedName name="nn" hidden="1">{"Riqfin97",#N/A,FALSE,"Tran";"Riqfinpro",#N/A,FALSE,"Tran"}</definedName>
    <definedName name="nnn" hidden="1">{"Tab1",#N/A,FALSE,"P";"Tab2",#N/A,FALSE,"P"}</definedName>
    <definedName name="NOMINAL">#REF!</definedName>
    <definedName name="NTDD_RG">[0]!NTDD_RG</definedName>
    <definedName name="NX">#N/A</definedName>
    <definedName name="NX_R">#N/A</definedName>
    <definedName name="NXG_RG">#N/A</definedName>
    <definedName name="_xlnm.Print_Area">#N/A</definedName>
    <definedName name="Odh">#REF!</definedName>
    <definedName name="oo" hidden="1">{"Riqfin97",#N/A,FALSE,"Tran";"Riqfinpro",#N/A,FALSE,"Tran"}</definedName>
    <definedName name="ooo" hidden="1">{"Tab1",#N/A,FALSE,"P";"Tab2",#N/A,FALSE,"P"}</definedName>
    <definedName name="OS2015_new">#REF!</definedName>
    <definedName name="other">#REF!</definedName>
    <definedName name="Otras_Residuales">#REF!</definedName>
    <definedName name="out">[31]output!$A$3:$P$128</definedName>
    <definedName name="OUTB">[15]B!$D$6:$H$6</definedName>
    <definedName name="outc">[15]C!$C$6:$D$6</definedName>
    <definedName name="output">#REF!</definedName>
    <definedName name="output_projections">[32]projections!$A$3:$R$108</definedName>
    <definedName name="output1">[12]output!$A$1:$J$122</definedName>
    <definedName name="p" hidden="1">{"Riqfin97",#N/A,FALSE,"Tran";"Riqfinpro",#N/A,FALSE,"Tran"}</definedName>
    <definedName name="Page_4">#REF!</definedName>
    <definedName name="page2">#REF!</definedName>
    <definedName name="pata" hidden="1">{"Tab1",#N/A,FALSE,"P";"Tab2",#N/A,FALSE,"P"}</definedName>
    <definedName name="PCPIG">#N/A</definedName>
    <definedName name="Petroecuador">#REF!</definedName>
    <definedName name="pchar00memu.m">[17]monthly!#REF!</definedName>
    <definedName name="podatki">#REF!</definedName>
    <definedName name="Ports">#REF!</definedName>
    <definedName name="pp" hidden="1">{"Riqfin97",#N/A,FALSE,"Tran";"Riqfinpro",#N/A,FALSE,"Tran"}</definedName>
    <definedName name="ppp" hidden="1">{"Riqfin97",#N/A,FALSE,"Tran";"Riqfinpro",#N/A,FALSE,"Tran"}</definedName>
    <definedName name="PPPWGT">#N/A</definedName>
    <definedName name="pri">#REF!</definedName>
    <definedName name="Print">#REF!</definedName>
    <definedName name="PRINT1">[33]Index!#REF!</definedName>
    <definedName name="PRINT2">[33]Index!#REF!</definedName>
    <definedName name="PRINT3">[33]Index!#REF!</definedName>
    <definedName name="PrintThis_Links">[24]Links!$A$1:$F$33</definedName>
    <definedName name="profit">[5]C!$O$1:$T$1</definedName>
    <definedName name="prorač">[34]Prorač!$1:$1048576</definedName>
    <definedName name="Q6_">#REF!</definedName>
    <definedName name="QFISCAL">'[3]Quarterly Raw Data'!#REF!</definedName>
    <definedName name="qq" hidden="1">'[27]J(Priv.Cap)'!#REF!</definedName>
    <definedName name="qtab_35">'[35]i1-CA'!#REF!</definedName>
    <definedName name="QTAB7">'[3]Quarterly MacroFlow'!#REF!</definedName>
    <definedName name="QTAB7A">'[3]Quarterly MacroFlow'!#REF!</definedName>
    <definedName name="quest1">#REF!</definedName>
    <definedName name="quest2">#REF!</definedName>
    <definedName name="quest3">#REF!</definedName>
    <definedName name="quest4">#REF!</definedName>
    <definedName name="quest5">#REF!</definedName>
    <definedName name="quest6">#REF!</definedName>
    <definedName name="quest7">#REF!</definedName>
    <definedName name="QW">#REF!</definedName>
    <definedName name="REAL">#REF!</definedName>
    <definedName name="REALANNUAL">#REF!</definedName>
    <definedName name="realizacia">[36]Sheet1!$A$1:$I$406</definedName>
    <definedName name="realizacija">[36]Sheet1!$A$1:$I$406</definedName>
    <definedName name="REALNACT">#REF!</definedName>
    <definedName name="red_26">#REF!</definedName>
    <definedName name="red_33">#REF!</definedName>
    <definedName name="red_34">#REF!</definedName>
    <definedName name="red_35">#REF!</definedName>
    <definedName name="REDTbl3">#REF!</definedName>
    <definedName name="REDTbl4">#REF!</definedName>
    <definedName name="REDTbl5">#REF!</definedName>
    <definedName name="REDTbl6">#REF!</definedName>
    <definedName name="REDTbl7">#REF!</definedName>
    <definedName name="REERCPI">[5]REER!$AZ$144:$AZ$206</definedName>
    <definedName name="REERPPI">[5]REER!$BB$144:$BB$206</definedName>
    <definedName name="REGISTERALL">#REF!</definedName>
    <definedName name="RGDPA">#REF!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ngBefore">[24]Main!$AB$26</definedName>
    <definedName name="rngDepartmentDrive">[24]Main!$AB$23</definedName>
    <definedName name="rngEMailAddress">[24]Main!$AB$20</definedName>
    <definedName name="rngErrorSort">[24]ErrCheck!$A$4</definedName>
    <definedName name="rngLastSave">[24]Main!$G$19</definedName>
    <definedName name="rngLastSent">[24]Main!$G$18</definedName>
    <definedName name="rngLastUpdate">[24]Links!$D$2</definedName>
    <definedName name="rngNeedsUpdate">[24]Links!$E$2</definedName>
    <definedName name="rngNews">[24]Main!$AB$27</definedName>
    <definedName name="rngQuestChecked">[24]ErrCheck!$A$3</definedName>
    <definedName name="rr" hidden="1">{"Riqfin97",#N/A,FALSE,"Tran";"Riqfinpro",#N/A,FALSE,"Tran"}</definedName>
    <definedName name="rrr" hidden="1">{"Riqfin97",#N/A,FALSE,"Tran";"Riqfinpro",#N/A,FALSE,"Tran"}</definedName>
    <definedName name="RULCPPI">[5]C!$O$9:$O$71</definedName>
    <definedName name="SECTORS">#REF!</definedName>
    <definedName name="seitable">'[37]Sel. Ind. Tbl'!$A$3:$G$75</definedName>
    <definedName name="SprejetiProracun">#REF!</definedName>
    <definedName name="SR_3">#REF!</definedName>
    <definedName name="SR_5">#REF!</definedName>
    <definedName name="SS">[38]IMATA!$B$45:$B$108</definedName>
    <definedName name="T1.13">#REF!</definedName>
    <definedName name="t2q">#REF!</definedName>
    <definedName name="TAB1A">#REF!</definedName>
    <definedName name="TAB1CK">#REF!</definedName>
    <definedName name="Tab25a">#REF!</definedName>
    <definedName name="Tab25b">#REF!</definedName>
    <definedName name="TAB2A">#REF!</definedName>
    <definedName name="TAB5A">#REF!</definedName>
    <definedName name="TAB6A">'[3]Annual Tables'!#REF!</definedName>
    <definedName name="TAB6B">'[3]Annual Tables'!#REF!</definedName>
    <definedName name="TAB6C">#REF!</definedName>
    <definedName name="TAB7A">#REF!</definedName>
    <definedName name="tabC1">#REF!</definedName>
    <definedName name="tabC2">#REF!</definedName>
    <definedName name="Tabela_6a">#REF!</definedName>
    <definedName name="tabela3a">'[39]Table 1'!#REF!</definedName>
    <definedName name="Tabelaxx">#REF!</definedName>
    <definedName name="tabF">#REF!</definedName>
    <definedName name="tabH">#REF!</definedName>
    <definedName name="tabI">#REF!</definedName>
    <definedName name="Table__47">[40]RED47!$A$1:$I$53</definedName>
    <definedName name="Table_2._Country_X___Public_Sector_Financing_1">#REF!</definedName>
    <definedName name="Table_4SR">#REF!</definedName>
    <definedName name="Table_debt">[41]Table!$A$3:$AB$73</definedName>
    <definedName name="TABLE1">#REF!</definedName>
    <definedName name="Table1printarea">#REF!</definedName>
    <definedName name="table30">#REF!</definedName>
    <definedName name="TABLE31">#REF!</definedName>
    <definedName name="TABLE32">#REF!</definedName>
    <definedName name="TABLE33">#REF!</definedName>
    <definedName name="TABLE4">#REF!</definedName>
    <definedName name="table6">#REF!</definedName>
    <definedName name="table9">#REF!</definedName>
    <definedName name="TAME">#REF!</definedName>
    <definedName name="Tbl_GFN">[41]Table_GEF!$B$2:$T$53</definedName>
    <definedName name="tblChecks">[24]ErrCheck!$A$3:$E$5</definedName>
    <definedName name="tblLinks">[24]Links!$A$4:$F$33</definedName>
    <definedName name="TEMP">[42]Data!#REF!</definedName>
    <definedName name="TMG_D">[14]Q5!$E$23:$AH$23</definedName>
    <definedName name="TMGO">#N/A</definedName>
    <definedName name="TOWEO">#REF!</definedName>
    <definedName name="TRADE3">[1]Trade!#REF!</definedName>
    <definedName name="trans">#REF!</definedName>
    <definedName name="Transfer_check">#REF!</definedName>
    <definedName name="TRANSNAVE">#REF!</definedName>
    <definedName name="tt" hidden="1">{"Tab1",#N/A,FALSE,"P";"Tab2",#N/A,FALSE,"P"}</definedName>
    <definedName name="ttt" hidden="1">{"Tab1",#N/A,FALSE,"P";"Tab2",#N/A,FALSE,"P"}</definedName>
    <definedName name="ttttt" hidden="1">[29]M!#REF!</definedName>
    <definedName name="TTTTTTTTTTTT">[0]!TTTTTTTTTTTT</definedName>
    <definedName name="TXG_D">#N/A</definedName>
    <definedName name="TXGO">#N/A</definedName>
    <definedName name="u163lnulcm_x_et.m">[17]monthly!#REF!</definedName>
    <definedName name="ULC_CZ">[5]REER!$BU$144:$BU$206</definedName>
    <definedName name="ULC_PART">[5]REER!$BR$144:$BR$206</definedName>
    <definedName name="Universities">#REF!</definedName>
    <definedName name="Uruguay">'[43]PDR vulnerability table'!$A$3:$E$65</definedName>
    <definedName name="USERNAME">#REF!</definedName>
    <definedName name="uu" hidden="1">{"Riqfin97",#N/A,FALSE,"Tran";"Riqfinpro",#N/A,FALSE,"Tran"}</definedName>
    <definedName name="uuu" hidden="1">{"Riqfin97",#N/A,FALSE,"Tran";"Riqfinpro",#N/A,FALSE,"Tran"}</definedName>
    <definedName name="UUUUUUUUUUU">[0]!UUUUUUUUUUU</definedName>
    <definedName name="ValidationList">#REF!</definedName>
    <definedName name="VeljavniProracun">#REF!</definedName>
    <definedName name="Venezuela">#REF!</definedName>
    <definedName name="vv" hidden="1">{"Tab1",#N/A,FALSE,"P";"Tab2",#N/A,FALSE,"P"}</definedName>
    <definedName name="vvv" hidden="1">{"Tab1",#N/A,FALSE,"P";"Tab2",#N/A,FALSE,"P"}</definedName>
    <definedName name="we11pcpi.m">[17]monthly!#REF!</definedName>
    <definedName name="wrn.Program." hidden="1">{"Tab1",#N/A,FALSE,"P";"Tab2",#N/A,FALSE,"P"}</definedName>
    <definedName name="wrn.Riqfin." hidden="1">{"Riqfin97",#N/A,FALSE,"Tran";"Riqfinpro",#N/A,FALSE,"Tran"}</definedName>
    <definedName name="ww" hidden="1">[29]M!#REF!</definedName>
    <definedName name="www" hidden="1">{"Riqfin97",#N/A,FALSE,"Tran";"Riqfinpro",#N/A,FALSE,"Tran"}</definedName>
    <definedName name="XR">[5]REER!$AT$140:$BA$199</definedName>
    <definedName name="xx" hidden="1">{"Riqfin97",#N/A,FALSE,"Tran";"Riqfinpro",#N/A,FALSE,"Tran"}</definedName>
    <definedName name="xxWRS_1">#REF!</definedName>
    <definedName name="xxWRS_10">#REF!</definedName>
    <definedName name="xxWRS_11">#REF!</definedName>
    <definedName name="xxWRS_12">#REF!</definedName>
    <definedName name="xxWRS_2">#REF!</definedName>
    <definedName name="xxWRS_6">#REF!</definedName>
    <definedName name="xxWRS_7">#REF!</definedName>
    <definedName name="xxWRS_8">#REF!</definedName>
    <definedName name="xxWRS_9">#REF!</definedName>
    <definedName name="xxxx" hidden="1">{"Riqfin97",#N/A,FALSE,"Tran";"Riqfinpro",#N/A,FALSE,"Tran"}</definedName>
    <definedName name="yy" hidden="1">{"Tab1",#N/A,FALSE,"P";"Tab2",#N/A,FALSE,"P"}</definedName>
    <definedName name="yyy" hidden="1">{"Tab1",#N/A,FALSE,"P";"Tab2",#N/A,FALSE,"P"}</definedName>
    <definedName name="yyyy" hidden="1">{"Riqfin97",#N/A,FALSE,"Tran";"Riqfinpro",#N/A,FALSE,"Tran"}</definedName>
    <definedName name="Z_95224721_0485_11D4_BFD1_00508B5F4DA4_.wvu.Cols" hidden="1">#REF!</definedName>
    <definedName name="zpiz">[22]ZPIZ!$A:$F</definedName>
    <definedName name="zz" hidden="1">{"Tab1",#N/A,FALSE,"P";"Tab2",#N/A,FALSE,"P"}</definedName>
    <definedName name="zzzs">[22]ZZZS!$A:$E</definedName>
  </definedNames>
  <calcPr calcId="152511"/>
</workbook>
</file>

<file path=xl/calcChain.xml><?xml version="1.0" encoding="utf-8"?>
<calcChain xmlns="http://schemas.openxmlformats.org/spreadsheetml/2006/main">
  <c r="B56" i="40" l="1"/>
  <c r="C56" i="40"/>
  <c r="D56" i="40"/>
  <c r="E56" i="40"/>
  <c r="F56" i="40"/>
  <c r="G56" i="40"/>
  <c r="B57" i="40"/>
  <c r="C57" i="40"/>
  <c r="D57" i="40"/>
  <c r="E57" i="40"/>
  <c r="F57" i="40"/>
  <c r="G57" i="40"/>
  <c r="B58" i="40"/>
  <c r="C58" i="40"/>
  <c r="D58" i="40"/>
  <c r="E58" i="40"/>
  <c r="F58" i="40"/>
  <c r="G58" i="40"/>
  <c r="B59" i="40"/>
  <c r="C59" i="40"/>
  <c r="D59" i="40"/>
  <c r="E59" i="40"/>
  <c r="F59" i="40"/>
  <c r="G59" i="40"/>
  <c r="B60" i="40"/>
  <c r="C60" i="40"/>
  <c r="D60" i="40"/>
  <c r="E60" i="40"/>
  <c r="F60" i="40"/>
  <c r="G60" i="40"/>
  <c r="B61" i="40"/>
  <c r="C61" i="40"/>
  <c r="D61" i="40"/>
  <c r="E61" i="40"/>
  <c r="F61" i="40"/>
  <c r="G61" i="40"/>
  <c r="B55" i="40"/>
  <c r="B52" i="40"/>
  <c r="B37" i="40"/>
  <c r="C37" i="40"/>
  <c r="D37" i="40"/>
  <c r="E37" i="40"/>
  <c r="F37" i="40"/>
  <c r="G37" i="40"/>
  <c r="B38" i="40"/>
  <c r="C38" i="40"/>
  <c r="D38" i="40"/>
  <c r="E38" i="40"/>
  <c r="F38" i="40"/>
  <c r="G38" i="40"/>
  <c r="B39" i="40"/>
  <c r="C39" i="40"/>
  <c r="D39" i="40"/>
  <c r="E39" i="40"/>
  <c r="F39" i="40"/>
  <c r="G39" i="40"/>
  <c r="B40" i="40"/>
  <c r="C40" i="40"/>
  <c r="D40" i="40"/>
  <c r="E40" i="40"/>
  <c r="F40" i="40"/>
  <c r="G40" i="40"/>
  <c r="B41" i="40"/>
  <c r="C41" i="40"/>
  <c r="D41" i="40"/>
  <c r="E41" i="40"/>
  <c r="F41" i="40"/>
  <c r="G41" i="40"/>
  <c r="B42" i="40"/>
  <c r="C42" i="40"/>
  <c r="D42" i="40"/>
  <c r="E42" i="40"/>
  <c r="F42" i="40"/>
  <c r="G42" i="40"/>
  <c r="B43" i="40"/>
  <c r="C43" i="40"/>
  <c r="D43" i="40"/>
  <c r="E43" i="40"/>
  <c r="F43" i="40"/>
  <c r="G43" i="40"/>
  <c r="B44" i="40"/>
  <c r="C44" i="40"/>
  <c r="D44" i="40"/>
  <c r="E44" i="40"/>
  <c r="F44" i="40"/>
  <c r="G44" i="40"/>
  <c r="B45" i="40"/>
  <c r="C45" i="40"/>
  <c r="D45" i="40"/>
  <c r="E45" i="40"/>
  <c r="F45" i="40"/>
  <c r="G45" i="40"/>
  <c r="B47" i="40"/>
  <c r="C47" i="40"/>
  <c r="D47" i="40"/>
  <c r="E47" i="40"/>
  <c r="F47" i="40"/>
  <c r="G47" i="40"/>
  <c r="B49" i="40"/>
  <c r="C49" i="40"/>
  <c r="D49" i="40"/>
  <c r="E49" i="40"/>
  <c r="F49" i="40"/>
  <c r="G49" i="40"/>
  <c r="B50" i="40"/>
  <c r="C50" i="40"/>
  <c r="D50" i="40"/>
  <c r="E50" i="40"/>
  <c r="F50" i="40"/>
  <c r="G50" i="40"/>
  <c r="F23" i="77"/>
  <c r="E23" i="77"/>
  <c r="D23" i="77"/>
  <c r="C23" i="77"/>
  <c r="C45" i="27" l="1"/>
  <c r="B17" i="81"/>
  <c r="C17" i="81"/>
  <c r="D17" i="81"/>
  <c r="E17" i="81"/>
  <c r="F17" i="81"/>
  <c r="G17" i="81"/>
  <c r="B18" i="81"/>
  <c r="C18" i="81"/>
  <c r="D18" i="81"/>
  <c r="E18" i="81"/>
  <c r="F18" i="81"/>
  <c r="G18" i="81"/>
  <c r="B19" i="81"/>
  <c r="C19" i="81"/>
  <c r="D19" i="81"/>
  <c r="E19" i="81"/>
  <c r="F19" i="81"/>
  <c r="G19" i="81"/>
  <c r="B20" i="81"/>
  <c r="C20" i="81"/>
  <c r="D20" i="81"/>
  <c r="E20" i="81"/>
  <c r="F20" i="81"/>
  <c r="G20" i="81"/>
  <c r="B21" i="81"/>
  <c r="C21" i="81"/>
  <c r="D21" i="81"/>
  <c r="E21" i="81"/>
  <c r="F21" i="81"/>
  <c r="G21" i="81"/>
  <c r="B22" i="81"/>
  <c r="C22" i="81"/>
  <c r="D22" i="81"/>
  <c r="E22" i="81"/>
  <c r="F22" i="81"/>
  <c r="G22" i="81"/>
  <c r="B23" i="81"/>
  <c r="C23" i="81"/>
  <c r="D23" i="81"/>
  <c r="E23" i="81"/>
  <c r="F23" i="81"/>
  <c r="G23" i="81"/>
  <c r="B24" i="81"/>
  <c r="C24" i="81"/>
  <c r="D24" i="81"/>
  <c r="E24" i="81"/>
  <c r="F24" i="81"/>
  <c r="G24" i="81"/>
  <c r="C16" i="81"/>
  <c r="D16" i="81"/>
  <c r="E16" i="81"/>
  <c r="F16" i="81"/>
  <c r="G16" i="81"/>
  <c r="B16" i="81"/>
  <c r="G55" i="40"/>
  <c r="G53" i="40"/>
  <c r="G52" i="40"/>
  <c r="C35" i="40"/>
  <c r="D35" i="40"/>
  <c r="E35" i="40"/>
  <c r="F35" i="40"/>
  <c r="G35" i="40"/>
  <c r="B48" i="40"/>
  <c r="B36" i="40"/>
  <c r="D15" i="51" l="1"/>
  <c r="D14" i="51"/>
  <c r="D28" i="27" l="1"/>
  <c r="E28" i="27"/>
  <c r="F28" i="27"/>
  <c r="G28" i="27"/>
  <c r="H28" i="27"/>
  <c r="C28" i="27"/>
  <c r="C23" i="80"/>
  <c r="E24" i="32" l="1"/>
  <c r="E25" i="32"/>
  <c r="E26" i="32"/>
  <c r="E27" i="32"/>
  <c r="E28" i="32"/>
  <c r="E29" i="32"/>
  <c r="E30" i="32"/>
  <c r="E31" i="32"/>
  <c r="E32" i="32"/>
  <c r="E33" i="32"/>
  <c r="E23" i="32"/>
  <c r="D24" i="32"/>
  <c r="D25" i="32"/>
  <c r="D26" i="32"/>
  <c r="D27" i="32"/>
  <c r="D28" i="32"/>
  <c r="D29" i="32"/>
  <c r="D30" i="32"/>
  <c r="D31" i="32"/>
  <c r="D32" i="32"/>
  <c r="D33" i="32"/>
  <c r="D23" i="32"/>
  <c r="C33" i="32"/>
  <c r="C24" i="32"/>
  <c r="C25" i="32"/>
  <c r="C26" i="32"/>
  <c r="C27" i="32"/>
  <c r="C28" i="32"/>
  <c r="C29" i="32"/>
  <c r="C30" i="32"/>
  <c r="C31" i="32"/>
  <c r="C32" i="32"/>
  <c r="C23" i="32"/>
  <c r="B11" i="35" l="1"/>
  <c r="C31" i="28" l="1"/>
  <c r="D31" i="28"/>
  <c r="E31" i="28"/>
  <c r="F31" i="28"/>
  <c r="G31" i="28"/>
  <c r="C32" i="28"/>
  <c r="D32" i="28"/>
  <c r="E32" i="28"/>
  <c r="F32" i="28"/>
  <c r="G32" i="28"/>
  <c r="C33" i="28"/>
  <c r="D33" i="28"/>
  <c r="E33" i="28"/>
  <c r="F33" i="28"/>
  <c r="G33" i="28"/>
  <c r="G21" i="80" l="1"/>
  <c r="G23" i="80"/>
  <c r="G16" i="80"/>
  <c r="G19" i="80"/>
  <c r="G17" i="80" s="1"/>
  <c r="G20" i="80"/>
  <c r="G5" i="80"/>
  <c r="G10" i="80" s="1"/>
  <c r="G22" i="80" l="1"/>
  <c r="C5" i="80"/>
  <c r="C10" i="80" s="1"/>
  <c r="D29" i="79"/>
  <c r="D23" i="79"/>
  <c r="D23" i="78"/>
  <c r="D24" i="78"/>
  <c r="C24" i="78"/>
  <c r="D23" i="80" l="1"/>
  <c r="E23" i="80"/>
  <c r="F23" i="80"/>
  <c r="D12" i="51" l="1"/>
  <c r="C12" i="51"/>
  <c r="B12" i="51"/>
  <c r="C15" i="51"/>
  <c r="B14" i="51"/>
  <c r="C14" i="51"/>
  <c r="K23" i="32" l="1"/>
  <c r="J23" i="32"/>
  <c r="J27" i="32" l="1"/>
  <c r="B35" i="40" l="1"/>
  <c r="D22" i="39"/>
  <c r="E22" i="39"/>
  <c r="F22" i="39"/>
  <c r="G22" i="39"/>
  <c r="H22" i="39"/>
  <c r="C22" i="39"/>
  <c r="D26" i="28"/>
  <c r="E26" i="28"/>
  <c r="F26" i="28"/>
  <c r="G26" i="28"/>
  <c r="C26" i="28"/>
  <c r="I21" i="32"/>
  <c r="C15" i="36"/>
  <c r="D15" i="36"/>
  <c r="E15" i="36"/>
  <c r="F15" i="36"/>
  <c r="G15" i="36"/>
  <c r="B15" i="36"/>
  <c r="C11" i="35"/>
  <c r="D11" i="35"/>
  <c r="E11" i="35"/>
  <c r="F11" i="35"/>
  <c r="D56" i="6"/>
  <c r="E56" i="6"/>
  <c r="F56" i="6"/>
  <c r="G56" i="6"/>
  <c r="H56" i="6"/>
  <c r="C56" i="6"/>
  <c r="C25" i="77"/>
  <c r="H34" i="39" l="1"/>
  <c r="H26" i="39"/>
  <c r="H32" i="39"/>
  <c r="H30" i="39"/>
  <c r="H28" i="39"/>
  <c r="H25" i="39"/>
  <c r="H24" i="39"/>
  <c r="G46" i="27" l="1"/>
  <c r="G45" i="27"/>
  <c r="G35" i="27"/>
  <c r="C28" i="77" l="1"/>
  <c r="D37" i="77" l="1"/>
  <c r="D35" i="77"/>
  <c r="D36" i="77"/>
  <c r="H37" i="77"/>
  <c r="H36" i="77"/>
  <c r="H35" i="77"/>
  <c r="G37" i="77"/>
  <c r="G36" i="77"/>
  <c r="G35" i="77"/>
  <c r="F37" i="77"/>
  <c r="F36" i="77"/>
  <c r="F35" i="77"/>
  <c r="E37" i="77"/>
  <c r="E36" i="77"/>
  <c r="E35" i="77"/>
  <c r="J33" i="32" l="1"/>
  <c r="J24" i="32"/>
  <c r="J25" i="32"/>
  <c r="J26" i="32"/>
  <c r="J28" i="32"/>
  <c r="J29" i="32"/>
  <c r="J30" i="32"/>
  <c r="J31" i="32"/>
  <c r="J32" i="32"/>
  <c r="D21" i="79" l="1"/>
  <c r="E21" i="79"/>
  <c r="F21" i="79"/>
  <c r="G21" i="79"/>
  <c r="H21" i="79"/>
  <c r="C21" i="79"/>
  <c r="C16" i="80"/>
  <c r="D16" i="80"/>
  <c r="E16" i="80"/>
  <c r="F16" i="80"/>
  <c r="F21" i="80"/>
  <c r="E21" i="80"/>
  <c r="D21" i="80"/>
  <c r="C21" i="80"/>
  <c r="F20" i="80"/>
  <c r="E20" i="80"/>
  <c r="D20" i="80"/>
  <c r="C20" i="80"/>
  <c r="F19" i="80"/>
  <c r="E19" i="80"/>
  <c r="D19" i="80"/>
  <c r="C19" i="80"/>
  <c r="F5" i="80"/>
  <c r="F10" i="80" s="1"/>
  <c r="E5" i="80"/>
  <c r="E10" i="80" s="1"/>
  <c r="D5" i="80"/>
  <c r="D10" i="80" s="1"/>
  <c r="H29" i="79"/>
  <c r="G29" i="79"/>
  <c r="F29" i="79"/>
  <c r="E29" i="79"/>
  <c r="C29" i="79"/>
  <c r="H28" i="79"/>
  <c r="G28" i="79"/>
  <c r="F28" i="79"/>
  <c r="E28" i="79"/>
  <c r="D28" i="79"/>
  <c r="C28" i="79"/>
  <c r="H27" i="79"/>
  <c r="G27" i="79"/>
  <c r="F27" i="79"/>
  <c r="E27" i="79"/>
  <c r="D27" i="79"/>
  <c r="C27" i="79"/>
  <c r="H26" i="79"/>
  <c r="G26" i="79"/>
  <c r="F26" i="79"/>
  <c r="E26" i="79"/>
  <c r="D26" i="79"/>
  <c r="C26" i="79"/>
  <c r="H25" i="79"/>
  <c r="G25" i="79"/>
  <c r="F25" i="79"/>
  <c r="E25" i="79"/>
  <c r="D25" i="79"/>
  <c r="H24" i="79"/>
  <c r="G24" i="79"/>
  <c r="F24" i="79"/>
  <c r="E24" i="79"/>
  <c r="D24" i="79"/>
  <c r="C24" i="79"/>
  <c r="H23" i="79"/>
  <c r="G23" i="79"/>
  <c r="F23" i="79"/>
  <c r="E23" i="79"/>
  <c r="C23" i="79"/>
  <c r="H24" i="78"/>
  <c r="G24" i="78"/>
  <c r="F24" i="78"/>
  <c r="E24" i="78"/>
  <c r="H23" i="78"/>
  <c r="G23" i="78"/>
  <c r="F23" i="78"/>
  <c r="E23" i="78"/>
  <c r="C23" i="78"/>
  <c r="H22" i="78"/>
  <c r="G22" i="78"/>
  <c r="F22" i="78"/>
  <c r="E22" i="78"/>
  <c r="D22" i="78"/>
  <c r="C22" i="78"/>
  <c r="H21" i="78"/>
  <c r="G21" i="78"/>
  <c r="F21" i="78"/>
  <c r="E21" i="78"/>
  <c r="D21" i="78"/>
  <c r="C21" i="78"/>
  <c r="H20" i="78"/>
  <c r="G20" i="78"/>
  <c r="F20" i="78"/>
  <c r="E20" i="78"/>
  <c r="D20" i="78"/>
  <c r="C20" i="78"/>
  <c r="H19" i="78"/>
  <c r="G19" i="78"/>
  <c r="F19" i="78"/>
  <c r="E19" i="78"/>
  <c r="D19" i="78"/>
  <c r="C19" i="78"/>
  <c r="H18" i="78"/>
  <c r="G18" i="78"/>
  <c r="F18" i="78"/>
  <c r="E18" i="78"/>
  <c r="D18" i="78"/>
  <c r="C18" i="78"/>
  <c r="H16" i="78"/>
  <c r="G16" i="78"/>
  <c r="F16" i="78"/>
  <c r="E16" i="78"/>
  <c r="D16" i="78"/>
  <c r="C16" i="78"/>
  <c r="H33" i="77"/>
  <c r="G33" i="77"/>
  <c r="F33" i="77"/>
  <c r="E33" i="77"/>
  <c r="D33" i="77"/>
  <c r="C33" i="77"/>
  <c r="H32" i="77"/>
  <c r="G32" i="77"/>
  <c r="F32" i="77"/>
  <c r="E32" i="77"/>
  <c r="D32" i="77"/>
  <c r="C32" i="77"/>
  <c r="H31" i="77"/>
  <c r="G31" i="77"/>
  <c r="F31" i="77"/>
  <c r="E31" i="77"/>
  <c r="D31" i="77"/>
  <c r="H30" i="77"/>
  <c r="G30" i="77"/>
  <c r="F30" i="77"/>
  <c r="E30" i="77"/>
  <c r="D30" i="77"/>
  <c r="C30" i="77"/>
  <c r="H29" i="77"/>
  <c r="G29" i="77"/>
  <c r="F29" i="77"/>
  <c r="E29" i="77"/>
  <c r="D29" i="77"/>
  <c r="C29" i="77"/>
  <c r="H28" i="77"/>
  <c r="G28" i="77"/>
  <c r="F28" i="77"/>
  <c r="E28" i="77"/>
  <c r="D28" i="77"/>
  <c r="H26" i="77"/>
  <c r="G26" i="77"/>
  <c r="F26" i="77"/>
  <c r="E26" i="77"/>
  <c r="D26" i="77"/>
  <c r="C26" i="77"/>
  <c r="H25" i="77"/>
  <c r="G25" i="77"/>
  <c r="F25" i="77"/>
  <c r="E25" i="77"/>
  <c r="D25" i="77"/>
  <c r="H23" i="77"/>
  <c r="G23" i="77"/>
  <c r="D17" i="80" l="1"/>
  <c r="C17" i="80"/>
  <c r="C22" i="80" s="1"/>
  <c r="F17" i="80"/>
  <c r="F22" i="80" s="1"/>
  <c r="E17" i="80"/>
  <c r="E22" i="80" s="1"/>
  <c r="D22" i="80"/>
  <c r="C32" i="39" l="1"/>
  <c r="C33" i="39" l="1"/>
  <c r="C29" i="27" l="1"/>
  <c r="C55" i="40" l="1"/>
  <c r="D55" i="40"/>
  <c r="E55" i="40"/>
  <c r="F55" i="40"/>
  <c r="B53" i="40"/>
  <c r="C53" i="40"/>
  <c r="D53" i="40"/>
  <c r="E53" i="40"/>
  <c r="F53" i="40"/>
  <c r="C52" i="40"/>
  <c r="D52" i="40"/>
  <c r="E52" i="40"/>
  <c r="F52" i="40"/>
  <c r="D32" i="39"/>
  <c r="E32" i="39"/>
  <c r="F32" i="39"/>
  <c r="G32" i="39"/>
  <c r="D28" i="39"/>
  <c r="E28" i="39"/>
  <c r="F28" i="39"/>
  <c r="G28" i="39"/>
  <c r="D24" i="39"/>
  <c r="E24" i="39"/>
  <c r="F24" i="39"/>
  <c r="G24" i="39"/>
  <c r="G26" i="39"/>
  <c r="C28" i="39"/>
  <c r="C24" i="39"/>
  <c r="G25" i="39" l="1"/>
  <c r="E26" i="39" l="1"/>
  <c r="E25" i="39"/>
  <c r="C26" i="39"/>
  <c r="C25" i="39"/>
  <c r="D26" i="39"/>
  <c r="D25" i="39"/>
  <c r="F26" i="39"/>
  <c r="F25" i="39"/>
  <c r="K24" i="32" l="1"/>
  <c r="K25" i="32"/>
  <c r="K26" i="32"/>
  <c r="K27" i="32"/>
  <c r="K28" i="32"/>
  <c r="K29" i="32"/>
  <c r="K30" i="32"/>
  <c r="K31" i="32"/>
  <c r="K32" i="32"/>
  <c r="K33" i="32"/>
  <c r="C29" i="39" l="1"/>
  <c r="H83" i="6" l="1"/>
  <c r="H84" i="6"/>
  <c r="H85" i="6"/>
  <c r="H86" i="6"/>
  <c r="H87" i="6"/>
  <c r="H88" i="6"/>
  <c r="H90" i="6"/>
  <c r="H91" i="6"/>
  <c r="H92" i="6"/>
  <c r="H93" i="6"/>
  <c r="H94" i="6"/>
  <c r="H82" i="6"/>
  <c r="H73" i="6"/>
  <c r="H74" i="6"/>
  <c r="H75" i="6"/>
  <c r="H76" i="6"/>
  <c r="H77" i="6"/>
  <c r="H78" i="6"/>
  <c r="H79" i="6"/>
  <c r="H80" i="6"/>
  <c r="H72" i="6"/>
  <c r="H66" i="6"/>
  <c r="H67" i="6"/>
  <c r="H70" i="6"/>
  <c r="H65" i="6"/>
  <c r="H60" i="6"/>
  <c r="D61" i="6"/>
  <c r="E61" i="6"/>
  <c r="F61" i="6"/>
  <c r="G61" i="6"/>
  <c r="H61" i="6"/>
  <c r="H62" i="6"/>
  <c r="H63" i="6"/>
  <c r="H59" i="6"/>
  <c r="C92" i="6"/>
  <c r="C61" i="6"/>
  <c r="C62" i="6"/>
  <c r="C63" i="6"/>
  <c r="C60" i="6"/>
  <c r="C34" i="28" l="1"/>
  <c r="D34" i="28"/>
  <c r="E34" i="28"/>
  <c r="F34" i="28"/>
  <c r="G34" i="28"/>
  <c r="C35" i="28"/>
  <c r="D35" i="28"/>
  <c r="E35" i="28"/>
  <c r="F35" i="28"/>
  <c r="G35" i="28"/>
  <c r="C36" i="28"/>
  <c r="D36" i="28"/>
  <c r="E36" i="28"/>
  <c r="F36" i="28"/>
  <c r="G36" i="28"/>
  <c r="C37" i="28"/>
  <c r="D37" i="28"/>
  <c r="E37" i="28"/>
  <c r="F37" i="28"/>
  <c r="G37" i="28"/>
  <c r="C38" i="28"/>
  <c r="D38" i="28"/>
  <c r="E38" i="28"/>
  <c r="F38" i="28"/>
  <c r="G38" i="28"/>
  <c r="D27" i="28"/>
  <c r="E27" i="28"/>
  <c r="F27" i="28"/>
  <c r="G27" i="28"/>
  <c r="C27" i="28"/>
  <c r="C44" i="27" l="1"/>
  <c r="D45" i="27"/>
  <c r="E45" i="27"/>
  <c r="F45" i="27"/>
  <c r="H45" i="27"/>
  <c r="C46" i="27"/>
  <c r="D46" i="27"/>
  <c r="E46" i="27"/>
  <c r="F46" i="27"/>
  <c r="H46" i="27"/>
  <c r="C35" i="27"/>
  <c r="D35" i="27"/>
  <c r="E35" i="27"/>
  <c r="F35" i="27"/>
  <c r="H35" i="27"/>
  <c r="C38" i="27"/>
  <c r="B21" i="36"/>
  <c r="C21" i="36"/>
  <c r="D21" i="36"/>
  <c r="E21" i="36"/>
  <c r="F21" i="36"/>
  <c r="G21" i="36"/>
  <c r="C93" i="6" l="1"/>
  <c r="B14" i="35" l="1"/>
  <c r="B13" i="35"/>
  <c r="C14" i="35" l="1"/>
  <c r="C13" i="35" l="1"/>
  <c r="I32" i="32" l="1"/>
  <c r="I31" i="32"/>
  <c r="I30" i="32"/>
  <c r="I29" i="32"/>
  <c r="I28" i="32"/>
  <c r="I27" i="32"/>
  <c r="I26" i="32"/>
  <c r="I25" i="32"/>
  <c r="I24" i="32"/>
  <c r="I23" i="32"/>
  <c r="E22" i="32"/>
  <c r="I33" i="32" l="1"/>
  <c r="C37" i="27" l="1"/>
  <c r="D92" i="6" l="1"/>
  <c r="E60" i="6" l="1"/>
  <c r="E92" i="6"/>
  <c r="G60" i="6"/>
  <c r="G92" i="6"/>
  <c r="F59" i="6"/>
  <c r="F92" i="6"/>
  <c r="D59" i="6"/>
  <c r="G59" i="6"/>
  <c r="E59" i="6"/>
  <c r="F63" i="6"/>
  <c r="F62" i="6"/>
  <c r="F60" i="6"/>
  <c r="D63" i="6"/>
  <c r="D62" i="6"/>
  <c r="D60" i="6"/>
  <c r="G63" i="6"/>
  <c r="G62" i="6"/>
  <c r="E63" i="6"/>
  <c r="E62" i="6"/>
  <c r="C59" i="6" l="1"/>
  <c r="E95" i="6" l="1"/>
  <c r="E70" i="6"/>
  <c r="F70" i="6"/>
  <c r="G70" i="6"/>
  <c r="F95" i="6" l="1"/>
  <c r="D95" i="6"/>
  <c r="C95" i="6"/>
  <c r="G95" i="6"/>
  <c r="E86" i="6"/>
  <c r="F86" i="6"/>
  <c r="G86" i="6"/>
  <c r="E90" i="6"/>
  <c r="F90" i="6"/>
  <c r="G90" i="6"/>
  <c r="E87" i="6"/>
  <c r="F87" i="6"/>
  <c r="G87" i="6"/>
  <c r="E88" i="6"/>
  <c r="F88" i="6"/>
  <c r="G88" i="6"/>
  <c r="H95" i="6" l="1"/>
  <c r="F91" i="6"/>
  <c r="G91" i="6"/>
  <c r="E91" i="6"/>
  <c r="D87" i="6"/>
  <c r="C87" i="6"/>
  <c r="D90" i="6"/>
  <c r="C90" i="6"/>
  <c r="D91" i="6"/>
  <c r="C91" i="6"/>
  <c r="D86" i="6"/>
  <c r="C86" i="6"/>
  <c r="D88" i="6"/>
  <c r="C88" i="6"/>
  <c r="E93" i="6"/>
  <c r="G93" i="6"/>
  <c r="D93" i="6"/>
  <c r="F93" i="6"/>
  <c r="E83" i="6"/>
  <c r="E84" i="6"/>
  <c r="F84" i="6"/>
  <c r="G84" i="6"/>
  <c r="C84" i="6"/>
  <c r="G85" i="6"/>
  <c r="E78" i="6"/>
  <c r="F78" i="6"/>
  <c r="G78" i="6"/>
  <c r="E73" i="6"/>
  <c r="F73" i="6"/>
  <c r="E74" i="6"/>
  <c r="F74" i="6"/>
  <c r="G74" i="6"/>
  <c r="E75" i="6"/>
  <c r="F75" i="6"/>
  <c r="G75" i="6"/>
  <c r="E76" i="6"/>
  <c r="F76" i="6"/>
  <c r="G76" i="6"/>
  <c r="E77" i="6"/>
  <c r="F77" i="6"/>
  <c r="G77" i="6"/>
  <c r="C74" i="6"/>
  <c r="F85" i="6"/>
  <c r="E85" i="6"/>
  <c r="C68" i="6" l="1"/>
  <c r="D73" i="6"/>
  <c r="C73" i="6"/>
  <c r="D75" i="6"/>
  <c r="C75" i="6"/>
  <c r="D77" i="6"/>
  <c r="C77" i="6"/>
  <c r="D78" i="6"/>
  <c r="C78" i="6"/>
  <c r="D85" i="6"/>
  <c r="C85" i="6"/>
  <c r="D76" i="6"/>
  <c r="C76" i="6"/>
  <c r="D83" i="6"/>
  <c r="C83" i="6"/>
  <c r="E72" i="6"/>
  <c r="D68" i="6"/>
  <c r="C82" i="6"/>
  <c r="D84" i="6"/>
  <c r="G83" i="6"/>
  <c r="C72" i="6"/>
  <c r="D74" i="6"/>
  <c r="G72" i="6"/>
  <c r="G73" i="6"/>
  <c r="F83" i="6"/>
  <c r="F72" i="6"/>
  <c r="D89" i="6" l="1"/>
  <c r="D80" i="6"/>
  <c r="F80" i="6"/>
  <c r="E80" i="6"/>
  <c r="G82" i="6"/>
  <c r="E82" i="6"/>
  <c r="F82" i="6"/>
  <c r="D82" i="6"/>
  <c r="C79" i="6"/>
  <c r="D72" i="6"/>
  <c r="E94" i="6" l="1"/>
  <c r="F94" i="6"/>
  <c r="G94" i="6"/>
  <c r="C94" i="6"/>
  <c r="C80" i="6"/>
  <c r="C89" i="6"/>
  <c r="G80" i="6"/>
  <c r="D79" i="6"/>
  <c r="G79" i="6"/>
  <c r="F79" i="6"/>
  <c r="E79" i="6"/>
  <c r="D94" i="6"/>
  <c r="C65" i="6" l="1"/>
  <c r="C29" i="28"/>
  <c r="C66" i="6"/>
  <c r="F67" i="6" l="1"/>
  <c r="G66" i="6"/>
  <c r="E67" i="6"/>
  <c r="E66" i="6"/>
  <c r="D66" i="6"/>
  <c r="F66" i="6"/>
  <c r="E65" i="6"/>
  <c r="F65" i="6"/>
  <c r="G65" i="6"/>
  <c r="G67" i="6"/>
  <c r="D65" i="6"/>
  <c r="C67" i="6"/>
  <c r="C30" i="39" l="1"/>
  <c r="D67" i="6"/>
  <c r="D69" i="6"/>
  <c r="C69" i="6"/>
  <c r="D36" i="27" l="1"/>
  <c r="C36" i="27" l="1"/>
  <c r="D40" i="27" l="1"/>
  <c r="C42" i="27"/>
  <c r="C34" i="39" l="1"/>
  <c r="C43" i="27"/>
  <c r="C30" i="27"/>
  <c r="F13" i="35" l="1"/>
  <c r="E13" i="35"/>
  <c r="D13" i="35"/>
  <c r="F14" i="35"/>
  <c r="E14" i="35"/>
  <c r="D14" i="35"/>
  <c r="B20" i="36" l="1"/>
  <c r="C20" i="36" l="1"/>
  <c r="F20" i="36" l="1"/>
  <c r="G20" i="36"/>
  <c r="D20" i="36"/>
  <c r="E20" i="36"/>
  <c r="C70" i="6" l="1"/>
  <c r="D70" i="6" l="1"/>
  <c r="E29" i="28" l="1"/>
  <c r="F69" i="6" l="1"/>
  <c r="F68" i="6"/>
  <c r="F89" i="6"/>
  <c r="D29" i="28"/>
  <c r="G29" i="28"/>
  <c r="F29" i="28"/>
  <c r="E89" i="6" l="1"/>
  <c r="E69" i="6"/>
  <c r="E68" i="6"/>
  <c r="H89" i="6"/>
  <c r="H69" i="6"/>
  <c r="H68" i="6"/>
  <c r="G68" i="6"/>
  <c r="G89" i="6"/>
  <c r="G69" i="6"/>
  <c r="C40" i="27" l="1"/>
  <c r="C33" i="27" l="1"/>
  <c r="C32" i="27" l="1"/>
  <c r="C39" i="27" l="1"/>
  <c r="C34" i="27"/>
  <c r="D39" i="28" l="1"/>
  <c r="F39" i="28"/>
  <c r="E39" i="28"/>
  <c r="G39" i="28"/>
  <c r="C39" i="28"/>
  <c r="G40" i="28" l="1"/>
  <c r="D40" i="28" l="1"/>
  <c r="F40" i="28"/>
  <c r="C40" i="28"/>
  <c r="E40" i="28"/>
  <c r="B46" i="40" l="1"/>
  <c r="C36" i="40" l="1"/>
  <c r="C46" i="40" l="1"/>
  <c r="D36" i="40" l="1"/>
  <c r="D46" i="40"/>
  <c r="E46" i="40" l="1"/>
  <c r="E36" i="40"/>
  <c r="F46" i="40" l="1"/>
  <c r="F36" i="40"/>
  <c r="G46" i="40" l="1"/>
  <c r="G36" i="40"/>
  <c r="D33" i="27" l="1"/>
  <c r="E33" i="27" l="1"/>
  <c r="D37" i="27"/>
  <c r="F33" i="27" l="1"/>
  <c r="D30" i="27" l="1"/>
  <c r="D29" i="27"/>
  <c r="D28" i="28"/>
  <c r="G33" i="27"/>
  <c r="D42" i="28" l="1"/>
  <c r="D41" i="28"/>
  <c r="H33" i="27"/>
  <c r="F38" i="27" l="1"/>
  <c r="G38" i="27"/>
  <c r="E38" i="27"/>
  <c r="H38" i="27"/>
  <c r="H44" i="27" l="1"/>
  <c r="D38" i="27" l="1"/>
  <c r="G44" i="27" l="1"/>
  <c r="D44" i="27"/>
  <c r="E44" i="27"/>
  <c r="F44" i="27"/>
  <c r="E32" i="27" l="1"/>
  <c r="E36" i="27" l="1"/>
  <c r="E28" i="28" l="1"/>
  <c r="F36" i="27"/>
  <c r="F32" i="27"/>
  <c r="E42" i="28" l="1"/>
  <c r="E41" i="28"/>
  <c r="F28" i="28" l="1"/>
  <c r="G28" i="28"/>
  <c r="H36" i="27"/>
  <c r="H32" i="27"/>
  <c r="G32" i="27"/>
  <c r="G42" i="28" l="1"/>
  <c r="G41" i="28"/>
  <c r="F41" i="28"/>
  <c r="F42" i="28"/>
  <c r="G36" i="27"/>
  <c r="C28" i="28" l="1"/>
  <c r="D32" i="27"/>
  <c r="C42" i="28" l="1"/>
  <c r="C41" i="28"/>
  <c r="H37" i="27" l="1"/>
  <c r="G37" i="27"/>
  <c r="F37" i="27" l="1"/>
  <c r="E37" i="27" l="1"/>
  <c r="D42" i="27" l="1"/>
  <c r="D43" i="27"/>
  <c r="E42" i="27"/>
  <c r="F42" i="27"/>
  <c r="G42" i="27" l="1"/>
  <c r="H42" i="27" l="1"/>
  <c r="E40" i="27" l="1"/>
  <c r="E30" i="27" l="1"/>
  <c r="E43" i="27"/>
  <c r="E29" i="27"/>
  <c r="F40" i="27" l="1"/>
  <c r="F30" i="27" l="1"/>
  <c r="F43" i="27"/>
  <c r="F29" i="27"/>
  <c r="D34" i="27"/>
  <c r="D39" i="27"/>
  <c r="G40" i="27"/>
  <c r="G30" i="27" l="1"/>
  <c r="G29" i="27"/>
  <c r="G43" i="27"/>
  <c r="H40" i="27"/>
  <c r="E34" i="27" l="1"/>
  <c r="E39" i="27"/>
  <c r="H43" i="27" l="1"/>
  <c r="H30" i="27"/>
  <c r="H29" i="27"/>
  <c r="F39" i="27" l="1"/>
  <c r="F34" i="27"/>
  <c r="G39" i="27" l="1"/>
  <c r="G34" i="27"/>
  <c r="H39" i="27" l="1"/>
  <c r="H34" i="27"/>
  <c r="C48" i="40" l="1"/>
  <c r="D48" i="40" l="1"/>
  <c r="E48" i="40" l="1"/>
  <c r="F48" i="40" l="1"/>
  <c r="G48" i="40" l="1"/>
  <c r="D30" i="39" l="1"/>
  <c r="D29" i="39"/>
  <c r="F30" i="28"/>
  <c r="F43" i="28"/>
  <c r="G30" i="28"/>
  <c r="G43" i="28"/>
  <c r="C30" i="28"/>
  <c r="C43" i="28"/>
  <c r="E30" i="39" l="1"/>
  <c r="E29" i="39"/>
  <c r="F30" i="39" l="1"/>
  <c r="F29" i="39"/>
  <c r="G30" i="39" l="1"/>
  <c r="G29" i="39"/>
  <c r="H29" i="39"/>
  <c r="E30" i="28" l="1"/>
  <c r="E43" i="28"/>
  <c r="D30" i="28" l="1"/>
  <c r="D43" i="28"/>
  <c r="D19" i="36" l="1"/>
  <c r="E19" i="36"/>
  <c r="F19" i="36"/>
  <c r="G19" i="36"/>
  <c r="D17" i="36"/>
  <c r="E17" i="36"/>
  <c r="F17" i="36"/>
  <c r="G17" i="36"/>
  <c r="D18" i="36"/>
  <c r="E18" i="36"/>
  <c r="F18" i="36"/>
  <c r="G18" i="36"/>
  <c r="C17" i="36" l="1"/>
  <c r="B17" i="36"/>
  <c r="C19" i="36"/>
  <c r="B19" i="36"/>
  <c r="C18" i="36"/>
  <c r="B18" i="36"/>
  <c r="D34" i="39" l="1"/>
  <c r="D33" i="39"/>
  <c r="E34" i="39"/>
  <c r="E33" i="39"/>
  <c r="F34" i="39" l="1"/>
  <c r="F33" i="39"/>
  <c r="G34" i="39" l="1"/>
  <c r="G33" i="39"/>
  <c r="H33" i="39"/>
</calcChain>
</file>

<file path=xl/sharedStrings.xml><?xml version="1.0" encoding="utf-8"?>
<sst xmlns="http://schemas.openxmlformats.org/spreadsheetml/2006/main" count="748" uniqueCount="507">
  <si>
    <t>Zdroj: MF SR</t>
  </si>
  <si>
    <t>mil. eur</t>
  </si>
  <si>
    <t>% HDP</t>
  </si>
  <si>
    <t>-</t>
  </si>
  <si>
    <t>Tabuľka 2a: Vývoj rozpočtov verejnej správy</t>
  </si>
  <si>
    <t>ESA kód</t>
  </si>
  <si>
    <t>1. Verejná správa</t>
  </si>
  <si>
    <t>S.13</t>
  </si>
  <si>
    <t>2. Ústredná štátna správa</t>
  </si>
  <si>
    <t>S.1311</t>
  </si>
  <si>
    <t>3. Regionálna štátna správa</t>
  </si>
  <si>
    <t>S.1312</t>
  </si>
  <si>
    <t>4. Miestna štátna správa</t>
  </si>
  <si>
    <t>S.1313</t>
  </si>
  <si>
    <t>5. Fondy sociálneho zabezpečenia</t>
  </si>
  <si>
    <t>S.1314</t>
  </si>
  <si>
    <t>Verejná správa (S13)</t>
  </si>
  <si>
    <t>6. Celkové príjmy</t>
  </si>
  <si>
    <t>TR</t>
  </si>
  <si>
    <t>7. Celkové výdavky</t>
  </si>
  <si>
    <t>TE [1]</t>
  </si>
  <si>
    <t>EDP B.9</t>
  </si>
  <si>
    <t>9. Úrokové náklady</t>
  </si>
  <si>
    <t>EDP D.41</t>
  </si>
  <si>
    <t>10. Primárne saldo</t>
  </si>
  <si>
    <t>[2]</t>
  </si>
  <si>
    <t>11. Jednorazové a dočasné efekty</t>
  </si>
  <si>
    <t>[3]</t>
  </si>
  <si>
    <t>Vybrané zložky príjmov</t>
  </si>
  <si>
    <t>12a. Dane z produkcie a dovozu</t>
  </si>
  <si>
    <t>D.2</t>
  </si>
  <si>
    <t>12b. Bežné dane z dôchodkov, majetku atď.</t>
  </si>
  <si>
    <t>D.5</t>
  </si>
  <si>
    <t>12c. Dane z kapitálu</t>
  </si>
  <si>
    <t>D.91</t>
  </si>
  <si>
    <t xml:space="preserve">13. Príspevky na sociálne zabezpečenie </t>
  </si>
  <si>
    <t>D.61</t>
  </si>
  <si>
    <t>14.Dôchodky z majetku</t>
  </si>
  <si>
    <t>D.4</t>
  </si>
  <si>
    <t>15. Ostatné</t>
  </si>
  <si>
    <t>[4]</t>
  </si>
  <si>
    <t>16=6. Celkové príjmy</t>
  </si>
  <si>
    <t>p.m.: Daňové zaťaženie (D.2+D.5+D.61+D.91-D.995)</t>
  </si>
  <si>
    <t>[5]</t>
  </si>
  <si>
    <t>Vybrané zložky výdavkov</t>
  </si>
  <si>
    <t>17. Odmeny zamestnancov + Medzispotreba</t>
  </si>
  <si>
    <t>D.1+P.2</t>
  </si>
  <si>
    <t>17a. Odmeny zamestnancov</t>
  </si>
  <si>
    <t>D.1</t>
  </si>
  <si>
    <t>17b. Medzispotreba</t>
  </si>
  <si>
    <t>P.2</t>
  </si>
  <si>
    <t>18. Celkové sociálne transfery</t>
  </si>
  <si>
    <t xml:space="preserve"> z toho: dávky v nezamestnanosti</t>
  </si>
  <si>
    <t>[6]</t>
  </si>
  <si>
    <t>18a. Naturálne sociálne transfery</t>
  </si>
  <si>
    <t>18b. Sociálne dávky okrem naturálnych soc. transferov</t>
  </si>
  <si>
    <t>D.62</t>
  </si>
  <si>
    <t>19.=9. Úrokové náklady</t>
  </si>
  <si>
    <t xml:space="preserve">EDP D.41 </t>
  </si>
  <si>
    <t>20. Subvencie</t>
  </si>
  <si>
    <t>D.3</t>
  </si>
  <si>
    <t>21. Tvorba hrubého fixného kapitálu</t>
  </si>
  <si>
    <t>P.51</t>
  </si>
  <si>
    <t>[7]</t>
  </si>
  <si>
    <t>p.m.: Spotreba vlády (nominálna)</t>
  </si>
  <si>
    <t>P.3</t>
  </si>
  <si>
    <t>[3] Kladné znamienko predstavuje pozitívny vplyv jednorazového opatrenia na saldo VS</t>
  </si>
  <si>
    <t>[5] Vrátane vyberaných EÚ</t>
  </si>
  <si>
    <t>[6] Zahŕňa hotovostné dávky (D.621 a D.624) a naturálne dávky (D.631) súvsiace s dávkami v nezamestnanosti</t>
  </si>
  <si>
    <t>D.41</t>
  </si>
  <si>
    <t>TE</t>
  </si>
  <si>
    <t>Total revenue</t>
  </si>
  <si>
    <t>Total expenditure</t>
  </si>
  <si>
    <t>% GDP</t>
  </si>
  <si>
    <t>1. Hrubý dlh</t>
  </si>
  <si>
    <t>2. Zmena hrubého dlhu</t>
  </si>
  <si>
    <t>Príspevky k zmene hrubého dlhu</t>
  </si>
  <si>
    <t>4. Úroky</t>
  </si>
  <si>
    <t>5. Zosúladenie dlhu a deficitu</t>
  </si>
  <si>
    <t>z toho:</t>
  </si>
  <si>
    <t>- Rozdiely medzi cash a akruálom</t>
  </si>
  <si>
    <t>- Čistý nárast finančných aktív</t>
  </si>
  <si>
    <t xml:space="preserve">      z toho: príjmy z privatizácie</t>
  </si>
  <si>
    <t>- Efekty zhodnotenia a iné</t>
  </si>
  <si>
    <t>p.m. Implicitná úroková miera</t>
  </si>
  <si>
    <t>Iné relevantné faktory</t>
  </si>
  <si>
    <t>6. Likvidné finančné aktíva</t>
  </si>
  <si>
    <t>8. Splátky dlhu (existujúce dlhopisy) od konca predchádzajúceho roka</t>
  </si>
  <si>
    <t>7. Čistý finančný dlh (1-6)</t>
  </si>
  <si>
    <t>1. Reálny rast HDP (%)</t>
  </si>
  <si>
    <t>3. Úrokové náklady</t>
  </si>
  <si>
    <t>4. Jednorazové a dočasné opatrenia</t>
  </si>
  <si>
    <t xml:space="preserve"> [1]</t>
  </si>
  <si>
    <t>5. Rast potenciálneho HDP (%)</t>
  </si>
  <si>
    <t>príspevky:</t>
  </si>
  <si>
    <t>- pracovná sila</t>
  </si>
  <si>
    <t>- kapitál</t>
  </si>
  <si>
    <t>- celková produktivita faktorov</t>
  </si>
  <si>
    <t>6. Produkčná medzera</t>
  </si>
  <si>
    <t>7. Cyklická zložka rozpočtu</t>
  </si>
  <si>
    <t>8. Cyklicky upravené saldo (2 - 7)</t>
  </si>
  <si>
    <t>9. Cyklicky upravené primárne saldo (8 + 3)</t>
  </si>
  <si>
    <t>10. Štrukturálne saldo (8 - 4)</t>
  </si>
  <si>
    <t>[1] Kladné znamienko predstavuje pozitívny vplyv jednorazového opatrenia na saldo VS</t>
  </si>
  <si>
    <t>Skutočnosť</t>
  </si>
  <si>
    <t>1. Reálne HDP</t>
  </si>
  <si>
    <t>B1*g</t>
  </si>
  <si>
    <t>2. Nominálne HDP</t>
  </si>
  <si>
    <t>[1] Celková zamestnanosť, podľa národných účtov - domáci koncept.</t>
  </si>
  <si>
    <t>[2] Podľa definície národných účtov.</t>
  </si>
  <si>
    <t>1. Všeobecné verejné služby</t>
  </si>
  <si>
    <t>1</t>
  </si>
  <si>
    <t>2. Obrana</t>
  </si>
  <si>
    <t>2</t>
  </si>
  <si>
    <t>3. Verejný poriadok a bezpečnosť</t>
  </si>
  <si>
    <t>3</t>
  </si>
  <si>
    <t>4. Ekonomická oblasť</t>
  </si>
  <si>
    <t>4</t>
  </si>
  <si>
    <t>5. Ochrana žiovotného prostredia</t>
  </si>
  <si>
    <t>5</t>
  </si>
  <si>
    <t>6. Bývanie a občianska vybavenosť</t>
  </si>
  <si>
    <t>6</t>
  </si>
  <si>
    <t>7. Zdravotníctvo</t>
  </si>
  <si>
    <t>7</t>
  </si>
  <si>
    <t>8. Rekreácia, kultúra a náboženstvo</t>
  </si>
  <si>
    <t>8</t>
  </si>
  <si>
    <t>9. Vzdelávanie</t>
  </si>
  <si>
    <t>9</t>
  </si>
  <si>
    <t>10. Sociálne zabezpečenie</t>
  </si>
  <si>
    <t>10</t>
  </si>
  <si>
    <t>11. Celkové výdavky</t>
  </si>
  <si>
    <t>Tabuľka 3: Výdavky verejnej správy (% HDP)</t>
  </si>
  <si>
    <t>COFOG kód</t>
  </si>
  <si>
    <t>5. Ochrana životného prostredia</t>
  </si>
  <si>
    <t>1. Výdavky na programy EÚ plne kryté príjmami z fondov EÚ</t>
  </si>
  <si>
    <t>2. Celkové výdavky za predpokladu scenára bez zmien politík</t>
  </si>
  <si>
    <t>1. Celkové príjmy za predpokladu scenára bez zmien politík</t>
  </si>
  <si>
    <t xml:space="preserve">3. Zmena príjmov z titulu opatrení </t>
  </si>
  <si>
    <t>2. Výdavky na dávky v nezamestnanosti nesúvisiace s opatreniami vlády (cyklická zložka)</t>
  </si>
  <si>
    <t>level</t>
  </si>
  <si>
    <t>Predpoklady</t>
  </si>
  <si>
    <t>22. Kapitálové transfery</t>
  </si>
  <si>
    <t>23. Ostatné</t>
  </si>
  <si>
    <t>24=7. Celkové výdavky</t>
  </si>
  <si>
    <t>D.9</t>
  </si>
  <si>
    <t>[4] P.11+P.12+P.131+D.39+D.7+D.9 (okrem D.91)</t>
  </si>
  <si>
    <t>[7] D.29+D4 (okrem D.41)+ D.5+D.7+P.52+P.53+K.2+D.8</t>
  </si>
  <si>
    <t xml:space="preserve"> % of GDP</t>
  </si>
  <si>
    <t>Source: MF SR</t>
  </si>
  <si>
    <t>1. Total revenue at unchanged policies</t>
  </si>
  <si>
    <t>Table 2c: Amounts to be excluded from the expenditure benchmark</t>
  </si>
  <si>
    <t>% of GDP</t>
  </si>
  <si>
    <t>2. Cyclical unemployment benefit expenditure</t>
  </si>
  <si>
    <t>4. Revenue increases mandated by law</t>
  </si>
  <si>
    <t>1. Expenditure on EU programmes fully matched by EU funds revenue</t>
  </si>
  <si>
    <t>Table 3: General government expenditures by function (% of GDP)</t>
  </si>
  <si>
    <t>COFOG code</t>
  </si>
  <si>
    <t>1. General public services</t>
  </si>
  <si>
    <t>2. Defence</t>
  </si>
  <si>
    <t>3. Public order and safety</t>
  </si>
  <si>
    <t>4. Economic affairs</t>
  </si>
  <si>
    <t>5. Environmental protection</t>
  </si>
  <si>
    <t>6. Housing and community 
amenities</t>
  </si>
  <si>
    <t>7. Health</t>
  </si>
  <si>
    <t>8. Recreation, culture and religion</t>
  </si>
  <si>
    <t>9. Education</t>
  </si>
  <si>
    <t>10. Social protection</t>
  </si>
  <si>
    <t>11. Total expenditures</t>
  </si>
  <si>
    <t>ESA code</t>
  </si>
  <si>
    <t>1. Gross debt</t>
  </si>
  <si>
    <t>2. Change in gross debt ratio</t>
  </si>
  <si>
    <t>5. Stock-flow adjustment</t>
  </si>
  <si>
    <t xml:space="preserve">  of which:</t>
  </si>
  <si>
    <t>- differences between cash and accruals</t>
  </si>
  <si>
    <t>- net accumulation of financial assets</t>
  </si>
  <si>
    <t>of which: revenues from privatisation</t>
  </si>
  <si>
    <t>- valuation effects and others</t>
  </si>
  <si>
    <t>p.m. implicit interest rate on debt</t>
  </si>
  <si>
    <t>Contributions to change in gross debt</t>
  </si>
  <si>
    <t>Other relevant variables</t>
  </si>
  <si>
    <t>6. Liquid financial assets</t>
  </si>
  <si>
    <t>7. Net financial debt (7=1-6)</t>
  </si>
  <si>
    <t>8. Debt repayment (existing debts) from previous year</t>
  </si>
  <si>
    <t>1. Real GDP growth (%)</t>
  </si>
  <si>
    <t>3. Interest expenditure</t>
  </si>
  <si>
    <t>4. One-off and other temporary measures</t>
  </si>
  <si>
    <t>5. Potential GDP growth (%)</t>
  </si>
  <si>
    <t>contributions:</t>
  </si>
  <si>
    <t>- labour</t>
  </si>
  <si>
    <t>- capital</t>
  </si>
  <si>
    <t>- total factor productivity</t>
  </si>
  <si>
    <t>6. Output gap</t>
  </si>
  <si>
    <t>7. Cyclical budgetary component</t>
  </si>
  <si>
    <t>8. Cyclically-adjusted balance (2 - 7)</t>
  </si>
  <si>
    <t>9. Cyclically-adjusted primary balance (8 + 3)</t>
  </si>
  <si>
    <t>10. Structural balance (8 - 4)</t>
  </si>
  <si>
    <t>[1] A plus sign means deficit-reducing one-off measure</t>
  </si>
  <si>
    <t>Rate of change</t>
  </si>
  <si>
    <t>Rozdiel</t>
  </si>
  <si>
    <r>
      <t xml:space="preserve">TE </t>
    </r>
    <r>
      <rPr>
        <vertAlign val="superscript"/>
        <sz val="9"/>
        <rFont val="Arial Narrow"/>
        <family val="2"/>
        <charset val="238"/>
      </rPr>
      <t>[1]</t>
    </r>
  </si>
  <si>
    <t>Table 2a: General government budgetary prospects</t>
  </si>
  <si>
    <t>Net lending (EDP B.9) by subsector</t>
  </si>
  <si>
    <t>General government (S13)</t>
  </si>
  <si>
    <t>Selected components of revenue</t>
  </si>
  <si>
    <t>Selected components of expenditure</t>
  </si>
  <si>
    <t>1. General government</t>
  </si>
  <si>
    <t>2. Central government</t>
  </si>
  <si>
    <t>3. State government</t>
  </si>
  <si>
    <t>4. Local government</t>
  </si>
  <si>
    <t>5. Social security funds</t>
  </si>
  <si>
    <t>6. Total revenue</t>
  </si>
  <si>
    <t>7. Total expenditure</t>
  </si>
  <si>
    <t>8. Net lending/ borrowing</t>
  </si>
  <si>
    <t>9. Interest expenditure</t>
  </si>
  <si>
    <t>10. Primary balance</t>
  </si>
  <si>
    <t>11. One-off and other temporary measures</t>
  </si>
  <si>
    <t>12. Total taxes (12=12a+12b+12c)</t>
  </si>
  <si>
    <t>12a. Taxes on production and imports</t>
  </si>
  <si>
    <t>12b. Current taxes on income, wealth, etc</t>
  </si>
  <si>
    <t>12c. Capital taxes</t>
  </si>
  <si>
    <t xml:space="preserve">13. Social contributions </t>
  </si>
  <si>
    <t>14. Property income</t>
  </si>
  <si>
    <t>15. Other</t>
  </si>
  <si>
    <t>16=6. Total revenue</t>
  </si>
  <si>
    <t>p.m.: Tax burden (D.2+D.5+D.61+D.91-D.995)</t>
  </si>
  <si>
    <t>17. Compensation of employees + intermediate consumption</t>
  </si>
  <si>
    <t>17a. Compensation of employees</t>
  </si>
  <si>
    <t>17b. Intermediate consumption</t>
  </si>
  <si>
    <t>18. Social payments (18=18a+18b)</t>
  </si>
  <si>
    <t>of which Unemployment benefits</t>
  </si>
  <si>
    <t>18b. Social transfers other than in kind</t>
  </si>
  <si>
    <t>19.=9. Interest expenditure</t>
  </si>
  <si>
    <t>20. Subsidies</t>
  </si>
  <si>
    <t>21. Gross fixed capital formation</t>
  </si>
  <si>
    <t>22. Capital transfers</t>
  </si>
  <si>
    <t>23. Other</t>
  </si>
  <si>
    <t>24=7. Total expenditure</t>
  </si>
  <si>
    <t>p.m.: Government consumption (nominal)</t>
  </si>
  <si>
    <t>[1] Adjusted for the net flow of swap-related flows, so that TR-TE=EDP B.9</t>
  </si>
  <si>
    <t>[2] Primary balance is calculated as (EDP B.9, item 8) plus (EDP D.41, item 9)</t>
  </si>
  <si>
    <t>[3] A plus sign means a deficit-reducing one-off measure</t>
  </si>
  <si>
    <t>[4] P.11+P.12+P.131+D.39+D.7+D.9 (other than D.91)</t>
  </si>
  <si>
    <t>[5] Including those collected by the EU and including an adjustment for uncollected taxes and social contributions (D.995), if appropriate.</t>
  </si>
  <si>
    <t>[6] Includes cash benefit (D.621 and D.624) and in kind benefits (D.631) related to unemployment benefits</t>
  </si>
  <si>
    <t>[7] D.29+D4 (other than D.41)+ D.5+D.7+P.52+P.53+K.2+D.8</t>
  </si>
  <si>
    <t>Tabuľka 4: Vývoj dlhu verejnej správy (% HDP)</t>
  </si>
  <si>
    <t>Table 4: General governement debt development (% of GDP)</t>
  </si>
  <si>
    <t>(% HDP)</t>
  </si>
  <si>
    <t>Tabuľka 5: Cyklický vývoj</t>
  </si>
  <si>
    <t xml:space="preserve">Table 5: Cyclical developments </t>
  </si>
  <si>
    <t>(% of GDP)</t>
  </si>
  <si>
    <t xml:space="preserve">ESA kód </t>
  </si>
  <si>
    <t>Reálny rast HDP (%)</t>
  </si>
  <si>
    <t>Predchádzajúca aktualizácia*</t>
  </si>
  <si>
    <t>Skutočnosť a súčasná aktualizácia</t>
  </si>
  <si>
    <t>Saldo verejnej správy (% HDP)</t>
  </si>
  <si>
    <t>Hrubý dlh verejnej správy (% HDP)</t>
  </si>
  <si>
    <t>Tabuľka 6: Porovnanie predchádzajúcej a aktualizovanej prognózy</t>
  </si>
  <si>
    <t>A. Pension expenditure</t>
  </si>
  <si>
    <t>a) Old-age and early pensions</t>
  </si>
  <si>
    <t>b) Other pensions (disability, survivors)</t>
  </si>
  <si>
    <t>B. Health care</t>
  </si>
  <si>
    <t>C. Long-term care</t>
  </si>
  <si>
    <t>D. Education expenditure</t>
  </si>
  <si>
    <t>E. Other age-related expenditures</t>
  </si>
  <si>
    <t>Pension reserve fund assets</t>
  </si>
  <si>
    <t>Systematic pension reforms</t>
  </si>
  <si>
    <t>Social contributions diverted to voluntary private scheme</t>
  </si>
  <si>
    <t>Pension expenditure paid by voluntary private scheme</t>
  </si>
  <si>
    <t>Assumptions</t>
  </si>
  <si>
    <t>Labour productivity growth</t>
  </si>
  <si>
    <t>Real GDP growth</t>
  </si>
  <si>
    <t>Participation rate males  (aged 15-64)</t>
  </si>
  <si>
    <t>Participation rate females (aged 15-64)</t>
  </si>
  <si>
    <t>Total participation rate (aged 15-64)</t>
  </si>
  <si>
    <t>Unemployment rate (aged 15-64)</t>
  </si>
  <si>
    <t>Population aged 65+ over total population</t>
  </si>
  <si>
    <t>Výdavky celkom</t>
  </si>
  <si>
    <t>Z toho: Výdavky ovplyvnené starnutím populácie</t>
  </si>
  <si>
    <t>a) Starobné a predčasné starobné dôchodky</t>
  </si>
  <si>
    <t>b) Ostatné dôchodky (invalidné, pozostalostné)</t>
  </si>
  <si>
    <t>B. Zdravotná starostlivosť</t>
  </si>
  <si>
    <t xml:space="preserve">C. Dlhodobá starostlivosť </t>
  </si>
  <si>
    <t>D. Školstvo</t>
  </si>
  <si>
    <t>E. Ostatné výdavky ovplyvnené starnutím populácie</t>
  </si>
  <si>
    <t>Príjmy celkom</t>
  </si>
  <si>
    <t>Z toho: Príjmy z majetku (D.4)</t>
  </si>
  <si>
    <t>Z toho: Zo sociálnych odvodov</t>
  </si>
  <si>
    <t>Rezervy dôchodkových fondov</t>
  </si>
  <si>
    <t>Z toho: konsolidované rezervy dôch. fondov VS</t>
  </si>
  <si>
    <t>Systémové dôchodkové reformy</t>
  </si>
  <si>
    <t>Príspevky sociálneho zabezpečenia odvedené do dobrovoľnej súkromnej schémy</t>
  </si>
  <si>
    <t>Výdavky na dôchodky vyplatené prostredníctvom dobrovoľnej súkromnej schémy</t>
  </si>
  <si>
    <t>Rast produktivity práce</t>
  </si>
  <si>
    <t>Reálny rast HDP</t>
  </si>
  <si>
    <t>Miera participácie mužov  (vek 15-64)</t>
  </si>
  <si>
    <t>Miera participácie žien (vek 15-64)</t>
  </si>
  <si>
    <t>Celková miera participácie (vek 15-64)</t>
  </si>
  <si>
    <t>Miera nezamestnanosti (vek 15-64)</t>
  </si>
  <si>
    <t>Of which: Age-related expenditures</t>
  </si>
  <si>
    <t>Of which: Property income (D.4)</t>
  </si>
  <si>
    <t>Of which: Pensions contributions</t>
  </si>
  <si>
    <t>Of which: Consolidated public pension fund assets</t>
  </si>
  <si>
    <t>4. Automatická zmena príjmov z dôvodu uplatnovania legislatívy</t>
  </si>
  <si>
    <t>Zdroj: MFSR</t>
  </si>
  <si>
    <t>12. Celkové dane (12=12a+12b+12c)</t>
  </si>
  <si>
    <t>Table 6: Comparison between the previous forecast and the updated forecast</t>
  </si>
  <si>
    <t>Real GDP growth (%)</t>
  </si>
  <si>
    <t>Previous update*</t>
  </si>
  <si>
    <t>Current update</t>
  </si>
  <si>
    <t>Difference</t>
  </si>
  <si>
    <t>General government balance (% of GDP)</t>
  </si>
  <si>
    <t>General government gross debt (% of GDP)</t>
  </si>
  <si>
    <t>Source: MFSR</t>
  </si>
  <si>
    <t>Table 2b: No-policy-change scenario</t>
  </si>
  <si>
    <t>Zdroj: Eurostat, MFSR</t>
  </si>
  <si>
    <r>
      <t xml:space="preserve">Zdroj: </t>
    </r>
    <r>
      <rPr>
        <i/>
        <sz val="8"/>
        <color theme="1"/>
        <rFont val="Arial Narrow"/>
        <family val="2"/>
        <charset val="238"/>
      </rPr>
      <t>MFSR</t>
    </r>
  </si>
  <si>
    <r>
      <t xml:space="preserve">Source: </t>
    </r>
    <r>
      <rPr>
        <i/>
        <sz val="8"/>
        <color theme="1"/>
        <rFont val="Arial Narrow"/>
        <family val="2"/>
        <charset val="238"/>
      </rPr>
      <t>MFSR</t>
    </r>
  </si>
  <si>
    <t>D.632</t>
  </si>
  <si>
    <t>18a. Social transfers in kind - purchased market production</t>
  </si>
  <si>
    <t>Tabuľka 7: Dlhodobá udržateľnosť verejných financií (% HDP)*</t>
  </si>
  <si>
    <t>Table 7: Long-term sustainability of public finances (% of GDP)*</t>
  </si>
  <si>
    <t>Tabuľka 7a: Podmienené záväzky</t>
  </si>
  <si>
    <t>Table 7a: Contingent liabilities</t>
  </si>
  <si>
    <t>B.9</t>
  </si>
  <si>
    <t>3. Primárne saldo *</t>
  </si>
  <si>
    <t>9. Podiel dlhu denominovaného v zahraničnej mene **</t>
  </si>
  <si>
    <t>10. Priemerná splatnosť ***</t>
  </si>
  <si>
    <t>Source: MoF SR</t>
  </si>
  <si>
    <t>P.51g</t>
  </si>
  <si>
    <t xml:space="preserve">D.41 </t>
  </si>
  <si>
    <t>Čisté pôžičky (B.9) podsektorov verejnej správy</t>
  </si>
  <si>
    <t>[1] Upravené o čisté toky týkajúce sa swapov tak, aby TR-TE=B.9</t>
  </si>
  <si>
    <t>[2] Primárne saldo je počítané ako (B.9, položka 8) plus (D.41, položka 9)</t>
  </si>
  <si>
    <t>Tabuľka 3 - Výdavky verejnej správy (mil. eur)</t>
  </si>
  <si>
    <t>Tabuľka 2c - Výdavky vylúčené z výdavkového agregátu</t>
  </si>
  <si>
    <t>Tabuľka 2b - Scenár nezmenených politík</t>
  </si>
  <si>
    <t xml:space="preserve">Tabuľka 1a - Makroekonomický prehľad (ESA2010, mld. eur) </t>
  </si>
  <si>
    <t>miera rastu</t>
  </si>
  <si>
    <t>Zložky reálneho HDP</t>
  </si>
  <si>
    <t>3. Konečná spotreba domácností a NISD</t>
  </si>
  <si>
    <t>5. Tvorba hrubého fixného kapitálu</t>
  </si>
  <si>
    <t>6. Zmena stavu zásob a čisté nadobudnutie cenností (% HDP)</t>
  </si>
  <si>
    <t>P.52 + P.53</t>
  </si>
  <si>
    <t>7. Vývoz výrobkov a služieb</t>
  </si>
  <si>
    <t>P.6</t>
  </si>
  <si>
    <t xml:space="preserve">8. Dovoz výrobkov a služieb       </t>
  </si>
  <si>
    <t>P.7</t>
  </si>
  <si>
    <t>Príspevky k reálnemu rastu HDP</t>
  </si>
  <si>
    <t>B.11</t>
  </si>
  <si>
    <t>Zdroj: ŠÚ SR, MF SR</t>
  </si>
  <si>
    <t xml:space="preserve">Table 1a: Macroeconomic prospects (ESA2010, EUR bn.) </t>
  </si>
  <si>
    <t>Level</t>
  </si>
  <si>
    <t>1. Real GDP</t>
  </si>
  <si>
    <t>2. Nominal GDP</t>
  </si>
  <si>
    <t>Components of real GDP</t>
  </si>
  <si>
    <t>3. Private consumption expenditure</t>
  </si>
  <si>
    <t xml:space="preserve">4. Government consumption expenditure  </t>
  </si>
  <si>
    <t>5. Gross fixed capital formation</t>
  </si>
  <si>
    <t>6. Changes in inventories and net acquisition of valuables (% of GDP)</t>
  </si>
  <si>
    <t>7. Export of goods and services</t>
  </si>
  <si>
    <t xml:space="preserve">8. Imports of goods and services      </t>
  </si>
  <si>
    <t>Contribution to real GDP growth</t>
  </si>
  <si>
    <t>9.  Final domestic demand (total)</t>
  </si>
  <si>
    <t>10.  Changes in inventories and net acquisition of valuables</t>
  </si>
  <si>
    <t>11. External balance of goods and services</t>
  </si>
  <si>
    <t>Source: ŠÚ SR, MF SR</t>
  </si>
  <si>
    <t xml:space="preserve">Tabuľka 1b - Cenový vývoj (ESA2010) </t>
  </si>
  <si>
    <t>1. Deflátor HDP</t>
  </si>
  <si>
    <t>2. Deflátor súkromnej spotreby</t>
  </si>
  <si>
    <t xml:space="preserve">3. HICP  </t>
  </si>
  <si>
    <t>4. Deflátor verejnej spotreby</t>
  </si>
  <si>
    <t>5. Deflátor investícií</t>
  </si>
  <si>
    <t>6. Deflátor exportu tovarov a služieb</t>
  </si>
  <si>
    <t>7. Deflátor importu tovarov a služieb</t>
  </si>
  <si>
    <t>Table 1b: Price developments (ESA2010)</t>
  </si>
  <si>
    <t>1. GDP deflator</t>
  </si>
  <si>
    <t>2. Private consumption deflator</t>
  </si>
  <si>
    <t>4. Public consumption deflator</t>
  </si>
  <si>
    <t>5. Investment deflator</t>
  </si>
  <si>
    <t>6. Export price deflator (goods and services)</t>
  </si>
  <si>
    <t>7. Import price deflator (goods and services)</t>
  </si>
  <si>
    <t>Tabuľka 1c - Ukazovatele trhu práce (ESA2010)</t>
  </si>
  <si>
    <t xml:space="preserve">1. Počet zamestnaných (tis.) [1] </t>
  </si>
  <si>
    <t>2. Počet odpracovaných hodín (mil.)[2]</t>
  </si>
  <si>
    <t xml:space="preserve">3. Miera nezamestnanosti (%)[3]  </t>
  </si>
  <si>
    <t xml:space="preserve">4. Produktivita práce na osobu (eur) [4]  </t>
  </si>
  <si>
    <t>5. Produktivita práce na hodinu (eur) [5]</t>
  </si>
  <si>
    <t>6. Odmeny zamestnancov (mil. eur)</t>
  </si>
  <si>
    <t>7. Odmeny na zamestnanca (eur)</t>
  </si>
  <si>
    <t>[3] Harmonizovaná miera podľa Eurostatu, stav</t>
  </si>
  <si>
    <t>[4] Reálne HDP na zamestnanú osobu.</t>
  </si>
  <si>
    <t>[5] Reálne HDP na odpracovanú hodinu.</t>
  </si>
  <si>
    <t>Table 1c: Labour market development (ESA2010)</t>
  </si>
  <si>
    <t xml:space="preserve">1. Employment, persons (thousands) [1] </t>
  </si>
  <si>
    <t>2. Employment, hours worked (thousands) [2]</t>
  </si>
  <si>
    <t xml:space="preserve">3. Unemployment rate (%) [3]  </t>
  </si>
  <si>
    <t xml:space="preserve">4. Labour productivity per persons (EUR) [4]  </t>
  </si>
  <si>
    <t>5. Labour productivity per hours worked (EUR) [5]</t>
  </si>
  <si>
    <t>6. Compensation of employees (EUR mill.)</t>
  </si>
  <si>
    <t>7. Compensation per employee (EUR)</t>
  </si>
  <si>
    <t>[1] Total occupied population, domestic concept – national accounts definition</t>
  </si>
  <si>
    <t>[2] National accounts definition</t>
  </si>
  <si>
    <t>[3] Harmonised definition according to Eurostat; levels</t>
  </si>
  <si>
    <t>[4] Real GDP per person employed</t>
  </si>
  <si>
    <t>[5] Real GDP per hour worked</t>
  </si>
  <si>
    <t xml:space="preserve">Tabuľka 1d - Sektorová bilancia (ESA2010, % HDP) </t>
  </si>
  <si>
    <t>1. Čisté pôžičky poskytnuté / prijaté od zvyšku sveta</t>
  </si>
  <si>
    <t xml:space="preserve">     z toho:</t>
  </si>
  <si>
    <t>2. Čisté pôžičky poskytnuté / prijaté ostatných sektorov</t>
  </si>
  <si>
    <t>4. Štatistický rozdiel</t>
  </si>
  <si>
    <t xml:space="preserve">Table 1d: Sectoral balance (ESA2010, % of GDP) </t>
  </si>
  <si>
    <t>1. Net lending / borrowing vis-à-vis the rest of the world</t>
  </si>
  <si>
    <t xml:space="preserve">    of which:</t>
  </si>
  <si>
    <t xml:space="preserve">     - Balance on goods and services</t>
  </si>
  <si>
    <t xml:space="preserve">     - Balance of primary incomes and transfers</t>
  </si>
  <si>
    <t xml:space="preserve">     - Capital account</t>
  </si>
  <si>
    <t>2. Net lending / borrowing of the private sector</t>
  </si>
  <si>
    <t>4. Statistical discrepancy</t>
  </si>
  <si>
    <t xml:space="preserve">Tabuľka 8 - Základné predpoklady </t>
  </si>
  <si>
    <t>Výmenný kurz USD/€ (ročný priemer) (eurozóna a krajiny ERM II)</t>
  </si>
  <si>
    <t>Svet okrem EU, rast HDP (%)</t>
  </si>
  <si>
    <t xml:space="preserve">Rast HDP EU (%) </t>
  </si>
  <si>
    <t>Rast dôležitých zahraničných trhov (%)</t>
  </si>
  <si>
    <t>Objem svetového importu, okrem EU (%)</t>
  </si>
  <si>
    <t>Cena ropy (Brent, USD/barel)</t>
  </si>
  <si>
    <t>Zdroj: Common external assumptions, MF SR</t>
  </si>
  <si>
    <t xml:space="preserve">Table 8: Basic assumptions </t>
  </si>
  <si>
    <t>USD/€ exchange rate (annual average) (euro area and ERM II countries)</t>
  </si>
  <si>
    <t>World excluding EU, GDP growth</t>
  </si>
  <si>
    <t>EU GDP growth</t>
  </si>
  <si>
    <t>Growth of relevant foreign markets</t>
  </si>
  <si>
    <t>World import volumes, excluding EU</t>
  </si>
  <si>
    <t>Oil prices (Brent, USD/barrel)</t>
  </si>
  <si>
    <t>Source: Common external assumptions, MF SR</t>
  </si>
  <si>
    <t xml:space="preserve">Zdroj: Eurostat, MFSR </t>
  </si>
  <si>
    <t>Source: SOSR, MFSR</t>
  </si>
  <si>
    <t>Verejné záruky</t>
  </si>
  <si>
    <t>0,0 </t>
  </si>
  <si>
    <t>Public guarantees</t>
  </si>
  <si>
    <t>4. Interest expenditure</t>
  </si>
  <si>
    <t>8. Čisté pôžičky poskytnuté / prijaté</t>
  </si>
  <si>
    <t>1.a. of which investment fully matched by EU funds revenue</t>
  </si>
  <si>
    <t>1.a. z toho investície plne kryté z príjmami z fondov EÚ</t>
  </si>
  <si>
    <t>3. Čisté pôžičky poskytnuté / prijaté verejnej správy (ciele vlády)*</t>
  </si>
  <si>
    <t>3. Net lending / borrowing of general government (budgetary target)*</t>
  </si>
  <si>
    <t>2. Čisté pôžičky verejnej správy*</t>
  </si>
  <si>
    <t>2. Net lending of general government*</t>
  </si>
  <si>
    <t>Current update**</t>
  </si>
  <si>
    <t>Skutočnosť a súčasná aktualizácia**</t>
  </si>
  <si>
    <t>R - Schválený rozpočet.</t>
  </si>
  <si>
    <t>10. Average maturity (years)***</t>
  </si>
  <si>
    <t>9. Share of debt denominated in foreign currency**</t>
  </si>
  <si>
    <t>3. Primary balance*</t>
  </si>
  <si>
    <t>** Vrátane úverov</t>
  </si>
  <si>
    <t>** Lloans included.</t>
  </si>
  <si>
    <t>3. Effect of discretionary revenue measures</t>
  </si>
  <si>
    <t>B - Official budget</t>
  </si>
  <si>
    <t xml:space="preserve">     - Tovary a služby</t>
  </si>
  <si>
    <t xml:space="preserve">     - Primárne príjmy a transfery</t>
  </si>
  <si>
    <t xml:space="preserve">     - Kapitálový účet</t>
  </si>
  <si>
    <t>Krátkodobá úroková miera EONIA (ročný priemer, %)</t>
  </si>
  <si>
    <t>Dlhodobá úroková miera 10Y-SLOVGB (ročný priemer, %)</t>
  </si>
  <si>
    <t>Short-term interest rate EONIA (annual average)</t>
  </si>
  <si>
    <t>Long-term interest rate 10Y-SLOVGB (annual average)</t>
  </si>
  <si>
    <t>One-offs on the expenditure side: general government</t>
  </si>
  <si>
    <t>One-offs on the revenue side: general government</t>
  </si>
  <si>
    <t xml:space="preserve">Of which: </t>
  </si>
  <si>
    <t>Z toho:</t>
  </si>
  <si>
    <t>Opatrenia na príjmovej strane - verejná správa</t>
  </si>
  <si>
    <t>Opatrenia na výdavkovej strane - verejná správa</t>
  </si>
  <si>
    <t xml:space="preserve"> -</t>
  </si>
  <si>
    <t>D6</t>
  </si>
  <si>
    <t xml:space="preserve"> z toho: spojené s EFSF a ESM</t>
  </si>
  <si>
    <t>of which: linked to EFSF and ESM</t>
  </si>
  <si>
    <t xml:space="preserve">4. Konečná spotreba verejnej správy </t>
  </si>
  <si>
    <t>Of which: Interest expenditure</t>
  </si>
  <si>
    <t>Z toho: Úroky</t>
  </si>
  <si>
    <t>* Prognóza konečnej spotreby verejnej správy vychádza z februárovej makroekonomickej prognózy MFSR. Výbor  pre makroekonomické prognózy schválil prognózu vývoja ekonomiky pred zverejnením skutočnosti za rok 2017. Aktualizácia skutočnosti spôsobuje nesúlad nominálnej úrovne HDP pre roky 2018 až 2021 schválenej Výborom a úrovňou HDP odvodenou cez tempo rastu nominálneho HDP taktiež schválenou Výborom. Pre účely rozpočtu verejnej správy je platná úroveň nominálneho HDP schválená Výborom.</t>
  </si>
  <si>
    <t>* Forecast of final government consumption is based on the February macroeconomic forecast of MFSR. Macroeconomic forecast was passed by Committee for Macroeconomic Forecast before the release of actual numbers for 2017, which introduces the incosistency between nominal GDP level forecast for 2018 to 2021 as passed by the Committe and the GDP level calculated through approved nominal GDP growth rates for 2017-2020. For the budgetary purposes, the level of GDP approved by the Committee is valid.</t>
  </si>
  <si>
    <t>Pozn.: Pre účely scenára nezmenených politík na roky 2019 až 2021 sa vychádzalo z očakávanej skutočnosti roku 2018.</t>
  </si>
  <si>
    <t>Note: The base for the NPC purposes for 2019 to 2021 is the actual estimate for 2018.</t>
  </si>
  <si>
    <t>2018 R</t>
  </si>
  <si>
    <t>R - Schválený rozpočet</t>
  </si>
  <si>
    <t>2018 B</t>
  </si>
  <si>
    <t>* Skutočnosť 2017</t>
  </si>
  <si>
    <t>* Final 2017</t>
  </si>
  <si>
    <t>* Primárne saldo za rok 2018 vychádza očakávanej skutočnosti na rok 2018</t>
  </si>
  <si>
    <t>* The 2018 primary balance is based on the 2018 estimate</t>
  </si>
  <si>
    <t>* Pre rok 2018 uvádzame očakávanú skutočnosť</t>
  </si>
  <si>
    <t>*Current estimate in case of 2018</t>
  </si>
  <si>
    <t>Pozn.: * Program stability SR na roky 2017 - 2020</t>
  </si>
  <si>
    <t>** Pre rok 2018 uvádzame očakávanú skutočnosť</t>
  </si>
  <si>
    <t>Note: * Stability Programme for  2017 - 2020</t>
  </si>
  <si>
    <t>**Current estimate in case of 2018</t>
  </si>
  <si>
    <t>A. Výdavky na starobné dôchodky, vrátane ozbrojených zložiek</t>
  </si>
  <si>
    <t>Populácia vo veku 65+ na celkovej populácii 15-64 ( v %)</t>
  </si>
  <si>
    <t>* Výdavky spojené so starnutím ako aj makroekonomické predpoklady boli aktualizované po vydaní správy Ageing report 2018</t>
  </si>
  <si>
    <t>* Age-related expenditures as well as macroeconomic assumptions were updated after issuing Ageing report 2018</t>
  </si>
  <si>
    <t>***  Maturity of state debt as of 31.12. For 2018 average maturity as of 17.4.2018</t>
  </si>
  <si>
    <t>***  Ide o splatnosť štátneho dlhu k 31.12., pre rok 2018 ide o priemernú splatnosť k 17.4.2018</t>
  </si>
  <si>
    <t>9. Domáci dopyt spolu</t>
  </si>
  <si>
    <t>10. Zmena stavu zásob a čisté nadobudnutie cenností</t>
  </si>
  <si>
    <t>11. Saldo zahr. obchodu s výrobkami a službami</t>
  </si>
  <si>
    <t>*Odhad na rok 2017 je predbežný.</t>
  </si>
  <si>
    <t>* Estimate for 2017 is provisional.</t>
  </si>
  <si>
    <t>2. Total expenditure at unchanged policies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</si>
</sst>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3" formatCode="_-* #,##0.00\ _€_-;\-* #,##0.00\ _€_-;_-* &quot;-&quot;??\ _€_-;_-@_-"/>
    <numFmt numFmtId="164" formatCode="&quot;$&quot;#,##0_);\(&quot;$&quot;#,##0\)"/>
    <numFmt numFmtId="165" formatCode="_(* #,##0.00_);_(* \(#,##0.00\);_(* &quot;-&quot;??_);_(@_)"/>
    <numFmt numFmtId="166" formatCode="_-* #,##0_-;\-* #,##0_-;_-* &quot;-&quot;_-;_-@_-"/>
    <numFmt numFmtId="167" formatCode="_-* #,##0.00_-;\-* #,##0.00_-;_-* &quot;-&quot;??_-;_-@_-"/>
    <numFmt numFmtId="168" formatCode="&quot;   &quot;@"/>
    <numFmt numFmtId="169" formatCode="&quot;      &quot;@"/>
    <numFmt numFmtId="170" formatCode="&quot;         &quot;@"/>
    <numFmt numFmtId="171" formatCode="&quot;            &quot;@"/>
    <numFmt numFmtId="172" formatCode="&quot;               &quot;@"/>
    <numFmt numFmtId="173" formatCode="#,##0\ &quot;SIT&quot;;\-#,##0\ &quot;SIT&quot;"/>
    <numFmt numFmtId="174" formatCode="_-* #,##0.00\ _S_k_-;\-* #,##0.00\ _S_k_-;_-* &quot;-&quot;??\ _S_k_-;_-@_-"/>
    <numFmt numFmtId="175" formatCode="_-[$€-2]* #,##0.00_-;\-[$€-2]* #,##0.00_-;_-[$€-2]* &quot;-&quot;??_-"/>
    <numFmt numFmtId="176" formatCode="0.0"/>
    <numFmt numFmtId="177" formatCode="#,##0.0"/>
    <numFmt numFmtId="178" formatCode="_-&quot;¢&quot;* #,##0_-;\-&quot;¢&quot;* #,##0_-;_-&quot;¢&quot;* &quot;-&quot;_-;_-@_-"/>
    <numFmt numFmtId="179" formatCode="_-&quot;¢&quot;* #,##0.00_-;\-&quot;¢&quot;* #,##0.00_-;_-&quot;¢&quot;* &quot;-&quot;??_-;_-@_-"/>
    <numFmt numFmtId="180" formatCode="[Black]#,##0.0;[Black]\-#,##0.0;;"/>
    <numFmt numFmtId="181" formatCode="[Black][&gt;0.05]#,##0.0;[Black][&lt;-0.05]\-#,##0.0;;"/>
    <numFmt numFmtId="182" formatCode="[Black][&gt;0.5]#,##0;[Black][&lt;-0.5]\-#,##0;;"/>
    <numFmt numFmtId="183" formatCode="\$#,##0.00\ ;\(\$#,##0.00\)"/>
    <numFmt numFmtId="184" formatCode="0.00000"/>
    <numFmt numFmtId="185" formatCode="[$-409]mmm\-yy;@"/>
    <numFmt numFmtId="186" formatCode="_-* #,##0.0\ _€_-;\-* #,##0.0\ _€_-;_-* &quot;-&quot;??\ _€_-;_-@_-"/>
    <numFmt numFmtId="187" formatCode="_-* #,##0\ _€_-;\-* #,##0\ _€_-;_-* &quot;-&quot;??\ _€_-;_-@_-"/>
    <numFmt numFmtId="188" formatCode="0.00000000"/>
  </numFmts>
  <fonts count="59" x14ac:knownFonts="1">
    <font>
      <sz val="11"/>
      <color theme="1"/>
      <name val="Arial Narrow"/>
      <family val="2"/>
      <charset val="238"/>
    </font>
    <font>
      <sz val="11"/>
      <color theme="1"/>
      <name val="Calibri"/>
      <family val="2"/>
      <charset val="238"/>
      <scheme val="minor"/>
    </font>
    <font>
      <sz val="11"/>
      <color theme="1"/>
      <name val="Arial Narrow"/>
      <family val="2"/>
      <charset val="238"/>
    </font>
    <font>
      <sz val="11"/>
      <color theme="1"/>
      <name val="Calibri"/>
      <family val="2"/>
      <charset val="238"/>
      <scheme val="minor"/>
    </font>
    <font>
      <sz val="9"/>
      <color theme="1"/>
      <name val="Arial Narrow"/>
      <family val="2"/>
      <charset val="238"/>
    </font>
    <font>
      <sz val="10"/>
      <name val="Arial"/>
      <family val="2"/>
      <charset val="238"/>
    </font>
    <font>
      <sz val="9"/>
      <name val="Arial Narrow"/>
      <family val="2"/>
      <charset val="238"/>
    </font>
    <font>
      <b/>
      <sz val="9"/>
      <color theme="1"/>
      <name val="Arial Narrow"/>
      <family val="2"/>
      <charset val="238"/>
    </font>
    <font>
      <b/>
      <sz val="9"/>
      <name val="Arial Narrow"/>
      <family val="2"/>
      <charset val="238"/>
    </font>
    <font>
      <sz val="9"/>
      <name val="Times New Roman"/>
      <family val="1"/>
    </font>
    <font>
      <sz val="10"/>
      <name val="Arial CE"/>
      <charset val="238"/>
    </font>
    <font>
      <sz val="11"/>
      <color indexed="8"/>
      <name val="Calibri"/>
      <family val="2"/>
      <charset val="238"/>
    </font>
    <font>
      <sz val="10"/>
      <name val="Times New Roman"/>
      <family val="1"/>
      <charset val="238"/>
    </font>
    <font>
      <sz val="11"/>
      <name val="Arial CE"/>
      <family val="2"/>
      <charset val="238"/>
    </font>
    <font>
      <b/>
      <sz val="18"/>
      <name val="Arial"/>
      <family val="2"/>
      <charset val="238"/>
    </font>
    <font>
      <b/>
      <sz val="12"/>
      <name val="Arial"/>
      <family val="2"/>
      <charset val="238"/>
    </font>
    <font>
      <u/>
      <sz val="10"/>
      <color indexed="12"/>
      <name val="Arial"/>
      <family val="2"/>
      <charset val="238"/>
    </font>
    <font>
      <sz val="10"/>
      <name val="Courier"/>
      <family val="3"/>
    </font>
    <font>
      <sz val="11"/>
      <color theme="1"/>
      <name val="Calibri"/>
      <family val="2"/>
      <scheme val="minor"/>
    </font>
    <font>
      <sz val="11"/>
      <color indexed="8"/>
      <name val="Calibri"/>
      <family val="2"/>
    </font>
    <font>
      <sz val="11"/>
      <color indexed="8"/>
      <name val="Arial Narrow"/>
      <family val="2"/>
      <charset val="238"/>
    </font>
    <font>
      <sz val="10"/>
      <color indexed="8"/>
      <name val="Arial"/>
      <family val="2"/>
    </font>
    <font>
      <b/>
      <sz val="18"/>
      <name val="Arial CE"/>
      <charset val="238"/>
    </font>
    <font>
      <b/>
      <sz val="12"/>
      <name val="Arial CE"/>
      <charset val="238"/>
    </font>
    <font>
      <sz val="12"/>
      <name val="Times New Roman"/>
      <family val="1"/>
      <charset val="238"/>
    </font>
    <font>
      <sz val="12"/>
      <color indexed="24"/>
      <name val="Modern"/>
      <family val="3"/>
      <charset val="255"/>
    </font>
    <font>
      <b/>
      <sz val="18"/>
      <color indexed="24"/>
      <name val="Modern"/>
      <family val="3"/>
      <charset val="255"/>
    </font>
    <font>
      <b/>
      <sz val="12"/>
      <color indexed="24"/>
      <name val="Modern"/>
      <family val="3"/>
      <charset val="255"/>
    </font>
    <font>
      <b/>
      <sz val="9"/>
      <color rgb="FF000000"/>
      <name val="Arial Narrow"/>
      <family val="2"/>
      <charset val="238"/>
    </font>
    <font>
      <sz val="9"/>
      <color rgb="FF000000"/>
      <name val="Arial Narrow"/>
      <family val="2"/>
      <charset val="238"/>
    </font>
    <font>
      <i/>
      <sz val="8"/>
      <color theme="1"/>
      <name val="Arial Narrow"/>
      <family val="2"/>
      <charset val="238"/>
    </font>
    <font>
      <b/>
      <sz val="9"/>
      <color indexed="8"/>
      <name val="Arial Narrow"/>
      <family val="2"/>
      <charset val="238"/>
    </font>
    <font>
      <sz val="9"/>
      <color indexed="8"/>
      <name val="Arial Narrow"/>
      <family val="2"/>
      <charset val="238"/>
    </font>
    <font>
      <b/>
      <sz val="11"/>
      <color theme="1"/>
      <name val="Arial Narrow"/>
      <family val="2"/>
      <charset val="238"/>
    </font>
    <font>
      <i/>
      <sz val="8"/>
      <color rgb="FF000000"/>
      <name val="Arial Narrow"/>
      <family val="2"/>
      <charset val="238"/>
    </font>
    <font>
      <b/>
      <sz val="10"/>
      <name val="Arial Narrow"/>
      <family val="2"/>
      <charset val="238"/>
    </font>
    <font>
      <sz val="8"/>
      <color rgb="FF000000"/>
      <name val="Arial Narrow"/>
      <family val="2"/>
      <charset val="238"/>
    </font>
    <font>
      <sz val="10"/>
      <color theme="1"/>
      <name val="Arial Narrow"/>
      <family val="2"/>
      <charset val="238"/>
    </font>
    <font>
      <sz val="8"/>
      <name val="Arial Narrow"/>
      <family val="2"/>
      <charset val="238"/>
    </font>
    <font>
      <i/>
      <sz val="8"/>
      <name val="Arial Narrow"/>
      <family val="2"/>
      <charset val="238"/>
    </font>
    <font>
      <vertAlign val="superscript"/>
      <sz val="8"/>
      <name val="Arial Narrow"/>
      <family val="2"/>
      <charset val="238"/>
    </font>
    <font>
      <sz val="10"/>
      <name val="Arial Narrow"/>
      <family val="2"/>
      <charset val="238"/>
    </font>
    <font>
      <sz val="10"/>
      <name val="Arial"/>
      <family val="2"/>
    </font>
    <font>
      <sz val="10"/>
      <color rgb="FF000000"/>
      <name val="Arial Narrow"/>
      <family val="2"/>
      <charset val="238"/>
    </font>
    <font>
      <sz val="8"/>
      <color theme="1"/>
      <name val="Arial Narrow"/>
      <family val="2"/>
      <charset val="238"/>
    </font>
    <font>
      <sz val="11"/>
      <color theme="1"/>
      <name val="Calibri"/>
      <family val="2"/>
      <charset val="238"/>
    </font>
    <font>
      <sz val="10"/>
      <name val="Garamond"/>
      <family val="1"/>
      <charset val="238"/>
    </font>
    <font>
      <sz val="7.5"/>
      <color theme="1"/>
      <name val="Arial Narrow"/>
      <family val="2"/>
      <charset val="238"/>
    </font>
    <font>
      <vertAlign val="superscript"/>
      <sz val="9"/>
      <name val="Arial Narrow"/>
      <family val="2"/>
      <charset val="238"/>
    </font>
    <font>
      <sz val="10"/>
      <name val="Arial"/>
      <family val="2"/>
      <charset val="238"/>
    </font>
    <font>
      <sz val="11"/>
      <name val="Calibri"/>
      <family val="2"/>
      <charset val="238"/>
    </font>
    <font>
      <b/>
      <sz val="10"/>
      <color rgb="FF2C9ADC"/>
      <name val="Arial Narrow"/>
      <family val="2"/>
      <charset val="238"/>
    </font>
    <font>
      <sz val="9"/>
      <name val="Arial"/>
      <family val="2"/>
      <charset val="238"/>
    </font>
    <font>
      <b/>
      <sz val="9"/>
      <name val="Arial"/>
      <family val="2"/>
      <charset val="238"/>
    </font>
    <font>
      <sz val="8"/>
      <name val="Arial"/>
      <family val="2"/>
      <charset val="238"/>
    </font>
    <font>
      <sz val="8"/>
      <color theme="1"/>
      <name val="Arial"/>
      <family val="2"/>
      <charset val="238"/>
    </font>
    <font>
      <sz val="8"/>
      <name val="Arial"/>
      <family val="2"/>
    </font>
    <font>
      <sz val="8"/>
      <color indexed="8"/>
      <name val="Arial"/>
      <family val="2"/>
    </font>
    <font>
      <sz val="8"/>
      <color theme="1"/>
      <name val="Times New Roman"/>
      <family val="1"/>
      <charset val="238"/>
    </font>
  </fonts>
  <fills count="8">
    <fill>
      <patternFill patternType="none"/>
    </fill>
    <fill>
      <patternFill patternType="gray125"/>
    </fill>
    <fill>
      <patternFill patternType="solid">
        <fgColor indexed="27"/>
        <bgColor indexed="8"/>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indexed="40"/>
      </patternFill>
    </fill>
    <fill>
      <patternFill patternType="solid">
        <fgColor theme="0"/>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double">
        <color indexed="8"/>
      </top>
      <bottom/>
      <diagonal/>
    </border>
    <border>
      <left style="thin">
        <color indexed="48"/>
      </left>
      <right style="thin">
        <color indexed="48"/>
      </right>
      <top style="thin">
        <color indexed="48"/>
      </top>
      <bottom style="thin">
        <color indexed="48"/>
      </bottom>
      <diagonal/>
    </border>
    <border>
      <left/>
      <right/>
      <top style="thin">
        <color indexed="64"/>
      </top>
      <bottom style="double">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top style="double">
        <color indexed="0"/>
      </top>
      <bottom/>
      <diagonal/>
    </border>
    <border>
      <left/>
      <right/>
      <top style="medium">
        <color indexed="64"/>
      </top>
      <bottom style="thin">
        <color indexed="64"/>
      </bottom>
      <diagonal/>
    </border>
    <border>
      <left/>
      <right/>
      <top style="thin">
        <color rgb="FF000000"/>
      </top>
      <bottom/>
      <diagonal/>
    </border>
    <border>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style="medium">
        <color indexed="64"/>
      </top>
      <bottom style="medium">
        <color indexed="64"/>
      </bottom>
      <diagonal/>
    </border>
    <border>
      <left/>
      <right/>
      <top style="thin">
        <color indexed="64"/>
      </top>
      <bottom/>
      <diagonal/>
    </border>
    <border>
      <left/>
      <right/>
      <top style="thin">
        <color indexed="64"/>
      </top>
      <bottom/>
      <diagonal/>
    </border>
  </borders>
  <cellStyleXfs count="112">
    <xf numFmtId="0" fontId="0" fillId="0" borderId="0"/>
    <xf numFmtId="0" fontId="3" fillId="0" borderId="0"/>
    <xf numFmtId="0" fontId="2" fillId="0" borderId="0"/>
    <xf numFmtId="168" fontId="9" fillId="0" borderId="0" applyFont="0" applyFill="0" applyBorder="0" applyAlignment="0" applyProtection="0"/>
    <xf numFmtId="169" fontId="9" fillId="0" borderId="0" applyFont="0" applyFill="0" applyBorder="0" applyAlignment="0" applyProtection="0"/>
    <xf numFmtId="170" fontId="9" fillId="0" borderId="0" applyFont="0" applyFill="0" applyBorder="0" applyAlignment="0" applyProtection="0"/>
    <xf numFmtId="171" fontId="9" fillId="0" borderId="0" applyFont="0" applyFill="0" applyBorder="0" applyAlignment="0" applyProtection="0"/>
    <xf numFmtId="172" fontId="9" fillId="0" borderId="0" applyFont="0" applyFill="0" applyBorder="0" applyAlignment="0" applyProtection="0"/>
    <xf numFmtId="0" fontId="10" fillId="0" borderId="3" applyNumberFormat="0" applyFont="0" applyFill="0" applyAlignment="0" applyProtection="0"/>
    <xf numFmtId="3" fontId="5" fillId="2" borderId="0" applyFont="0" applyFill="0" applyBorder="0" applyAlignment="0" applyProtection="0"/>
    <xf numFmtId="173" fontId="5" fillId="2" borderId="0" applyFont="0" applyFill="0" applyBorder="0" applyAlignment="0" applyProtection="0"/>
    <xf numFmtId="174"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0" fontId="5" fillId="2" borderId="0" applyFont="0" applyFill="0" applyBorder="0" applyAlignment="0" applyProtection="0"/>
    <xf numFmtId="0" fontId="10" fillId="0" borderId="0" applyFont="0" applyFill="0" applyBorder="0" applyAlignment="0" applyProtection="0"/>
    <xf numFmtId="175" fontId="5" fillId="0" borderId="0" applyFont="0" applyFill="0" applyBorder="0" applyAlignment="0" applyProtection="0"/>
    <xf numFmtId="3" fontId="12" fillId="0" borderId="0" applyFont="0" applyFill="0" applyBorder="0" applyAlignment="0" applyProtection="0">
      <alignment vertical="top"/>
    </xf>
    <xf numFmtId="3" fontId="10" fillId="0" borderId="0" applyFont="0" applyFill="0" applyBorder="0" applyAlignment="0" applyProtection="0"/>
    <xf numFmtId="2" fontId="5" fillId="2" borderId="0" applyFont="0" applyFill="0" applyBorder="0" applyAlignment="0" applyProtection="0"/>
    <xf numFmtId="1" fontId="13" fillId="0" borderId="0" applyFont="0" applyFill="0" applyBorder="0" applyAlignment="0" applyProtection="0"/>
    <xf numFmtId="176" fontId="13" fillId="0" borderId="0" applyFont="0" applyFill="0" applyBorder="0" applyAlignment="0" applyProtection="0"/>
    <xf numFmtId="2" fontId="13" fillId="0" borderId="0" applyFont="0" applyFill="0" applyBorder="0" applyAlignment="0" applyProtection="0"/>
    <xf numFmtId="0" fontId="14" fillId="2" borderId="0" applyNumberFormat="0" applyFont="0" applyFill="0" applyAlignment="0" applyProtection="0"/>
    <xf numFmtId="0" fontId="15" fillId="2" borderId="0" applyNumberFormat="0" applyFont="0" applyFill="0" applyAlignment="0" applyProtection="0"/>
    <xf numFmtId="0" fontId="16" fillId="0" borderId="0" applyNumberFormat="0" applyFill="0" applyBorder="0" applyAlignment="0" applyProtection="0">
      <alignment vertical="top"/>
      <protection locked="0"/>
    </xf>
    <xf numFmtId="177" fontId="9" fillId="0" borderId="0" applyFont="0" applyFill="0" applyBorder="0" applyAlignment="0" applyProtection="0"/>
    <xf numFmtId="3" fontId="9" fillId="0" borderId="0" applyFont="0" applyFill="0" applyBorder="0" applyAlignment="0" applyProtection="0"/>
    <xf numFmtId="166" fontId="12" fillId="0" borderId="0" applyFont="0" applyFill="0" applyBorder="0" applyAlignment="0" applyProtection="0"/>
    <xf numFmtId="167" fontId="12" fillId="0" borderId="0" applyFont="0" applyFill="0" applyBorder="0" applyAlignment="0" applyProtection="0"/>
    <xf numFmtId="164" fontId="12" fillId="0" borderId="0" applyFont="0" applyFill="0" applyBorder="0" applyAlignment="0" applyProtection="0">
      <alignment vertical="top"/>
    </xf>
    <xf numFmtId="164" fontId="10" fillId="0" borderId="0" applyFont="0" applyFill="0" applyBorder="0" applyAlignment="0" applyProtection="0"/>
    <xf numFmtId="178" fontId="12" fillId="0" borderId="0" applyFont="0" applyFill="0" applyBorder="0" applyAlignment="0" applyProtection="0"/>
    <xf numFmtId="179" fontId="12" fillId="0" borderId="0" applyFont="0" applyFill="0" applyBorder="0" applyAlignment="0" applyProtection="0"/>
    <xf numFmtId="0" fontId="10" fillId="0" borderId="0"/>
    <xf numFmtId="0" fontId="17" fillId="0" borderId="0"/>
    <xf numFmtId="0" fontId="18" fillId="0" borderId="0"/>
    <xf numFmtId="0" fontId="19" fillId="0" borderId="0"/>
    <xf numFmtId="0" fontId="5" fillId="0" borderId="0"/>
    <xf numFmtId="0" fontId="5"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3" fillId="0" borderId="0"/>
    <xf numFmtId="0" fontId="3" fillId="0" borderId="0"/>
    <xf numFmtId="0" fontId="12" fillId="0" borderId="0"/>
    <xf numFmtId="0" fontId="20" fillId="0" borderId="0"/>
    <xf numFmtId="0" fontId="12" fillId="0" borderId="0"/>
    <xf numFmtId="9" fontId="5" fillId="0" borderId="0" applyFont="0" applyFill="0" applyBorder="0" applyAlignment="0" applyProtection="0"/>
    <xf numFmtId="180" fontId="5" fillId="0" borderId="0" applyFont="0" applyFill="0" applyBorder="0" applyAlignment="0" applyProtection="0"/>
    <xf numFmtId="181" fontId="9" fillId="0" borderId="0" applyFont="0" applyFill="0" applyBorder="0" applyAlignment="0" applyProtection="0"/>
    <xf numFmtId="182" fontId="9" fillId="0" borderId="0" applyFont="0" applyFill="0" applyBorder="0" applyAlignment="0" applyProtection="0"/>
    <xf numFmtId="2" fontId="10" fillId="0" borderId="0" applyFont="0" applyFill="0" applyBorder="0" applyAlignment="0" applyProtection="0"/>
    <xf numFmtId="0" fontId="5" fillId="3" borderId="4" applyNumberFormat="0" applyProtection="0">
      <alignment horizontal="left" vertical="center" indent="1"/>
    </xf>
    <xf numFmtId="0" fontId="5" fillId="4" borderId="4" applyNumberFormat="0" applyProtection="0">
      <alignment horizontal="left" vertical="center" indent="1"/>
    </xf>
    <xf numFmtId="4" fontId="21" fillId="5" borderId="4" applyNumberFormat="0" applyProtection="0">
      <alignment horizontal="right" vertical="center"/>
    </xf>
    <xf numFmtId="0" fontId="5" fillId="0" borderId="0" applyNumberFormat="0"/>
    <xf numFmtId="0" fontId="22" fillId="0" borderId="0" applyNumberFormat="0" applyFill="0" applyBorder="0" applyAlignment="0" applyProtection="0"/>
    <xf numFmtId="0" fontId="23" fillId="0" borderId="0" applyNumberFormat="0" applyFill="0" applyBorder="0" applyAlignment="0" applyProtection="0"/>
    <xf numFmtId="176" fontId="24" fillId="0" borderId="0">
      <alignment horizontal="right"/>
    </xf>
    <xf numFmtId="0" fontId="25" fillId="0" borderId="0" applyProtection="0"/>
    <xf numFmtId="183" fontId="25" fillId="0" borderId="0" applyProtection="0"/>
    <xf numFmtId="0" fontId="26" fillId="0" borderId="0" applyProtection="0"/>
    <xf numFmtId="0" fontId="27" fillId="0" borderId="0" applyProtection="0"/>
    <xf numFmtId="0" fontId="25" fillId="0" borderId="5" applyProtection="0"/>
    <xf numFmtId="0" fontId="25" fillId="0" borderId="0"/>
    <xf numFmtId="10" fontId="25" fillId="0" borderId="0" applyProtection="0"/>
    <xf numFmtId="0" fontId="25" fillId="0" borderId="0"/>
    <xf numFmtId="2" fontId="25" fillId="0" borderId="0" applyProtection="0"/>
    <xf numFmtId="4" fontId="25" fillId="0" borderId="0" applyProtection="0"/>
    <xf numFmtId="0" fontId="20" fillId="0" borderId="0"/>
    <xf numFmtId="0" fontId="5" fillId="0" borderId="0"/>
    <xf numFmtId="9" fontId="5" fillId="0" borderId="0" applyFont="0" applyFill="0" applyBorder="0" applyAlignment="0" applyProtection="0"/>
    <xf numFmtId="174" fontId="1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3" fontId="12" fillId="0" borderId="0" applyFont="0" applyFill="0" applyBorder="0" applyAlignment="0" applyProtection="0">
      <alignment vertical="top"/>
    </xf>
    <xf numFmtId="3" fontId="12" fillId="0" borderId="0" applyFont="0" applyFill="0" applyBorder="0" applyAlignment="0" applyProtection="0">
      <alignment vertical="top"/>
    </xf>
    <xf numFmtId="164" fontId="12" fillId="0" borderId="0" applyFont="0" applyFill="0" applyBorder="0" applyAlignment="0" applyProtection="0">
      <alignment vertical="top"/>
    </xf>
    <xf numFmtId="164" fontId="12" fillId="0" borderId="0" applyFont="0" applyFill="0" applyBorder="0" applyAlignment="0" applyProtection="0">
      <alignment vertical="top"/>
    </xf>
    <xf numFmtId="185" fontId="42" fillId="0" borderId="0"/>
    <xf numFmtId="0" fontId="2" fillId="0" borderId="0"/>
    <xf numFmtId="0" fontId="12" fillId="0" borderId="0"/>
    <xf numFmtId="0" fontId="12" fillId="0" borderId="0"/>
    <xf numFmtId="0" fontId="12" fillId="0" borderId="0"/>
    <xf numFmtId="0" fontId="12" fillId="0" borderId="0"/>
    <xf numFmtId="0" fontId="12" fillId="0" borderId="0"/>
    <xf numFmtId="4" fontId="21" fillId="6" borderId="4" applyNumberFormat="0" applyProtection="0">
      <alignment horizontal="left" vertical="center" indent="1"/>
    </xf>
    <xf numFmtId="0" fontId="5" fillId="2" borderId="9" applyNumberFormat="0" applyFont="0" applyBorder="0" applyAlignment="0" applyProtection="0"/>
    <xf numFmtId="0" fontId="5" fillId="0" borderId="0"/>
    <xf numFmtId="0" fontId="49" fillId="0" borderId="0"/>
    <xf numFmtId="0" fontId="1" fillId="0" borderId="0"/>
    <xf numFmtId="0" fontId="42" fillId="0" borderId="0"/>
    <xf numFmtId="0" fontId="41" fillId="0" borderId="0"/>
    <xf numFmtId="0" fontId="42" fillId="0" borderId="0"/>
    <xf numFmtId="43" fontId="2" fillId="0" borderId="0" applyFont="0" applyFill="0" applyBorder="0" applyAlignment="0" applyProtection="0"/>
    <xf numFmtId="0" fontId="5" fillId="0" borderId="0"/>
    <xf numFmtId="0" fontId="5" fillId="0" borderId="0">
      <alignment vertical="center"/>
    </xf>
    <xf numFmtId="0" fontId="42" fillId="0" borderId="0"/>
    <xf numFmtId="0" fontId="42" fillId="0" borderId="0"/>
    <xf numFmtId="0" fontId="42" fillId="0" borderId="0" applyNumberFormat="0" applyFill="0" applyBorder="0" applyAlignment="0" applyProtection="0"/>
  </cellStyleXfs>
  <cellXfs count="395">
    <xf numFmtId="0" fontId="0" fillId="0" borderId="0" xfId="0"/>
    <xf numFmtId="0" fontId="29" fillId="0" borderId="0" xfId="0" applyFont="1" applyAlignment="1">
      <alignment vertical="center"/>
    </xf>
    <xf numFmtId="0" fontId="29" fillId="0" borderId="0" xfId="0" applyFont="1" applyAlignment="1">
      <alignment horizontal="center" vertical="center" wrapText="1"/>
    </xf>
    <xf numFmtId="0" fontId="32" fillId="0" borderId="0" xfId="0" applyFont="1"/>
    <xf numFmtId="0" fontId="32" fillId="0" borderId="0" xfId="0" applyFont="1" applyBorder="1"/>
    <xf numFmtId="0" fontId="33" fillId="0" borderId="0" xfId="0" applyFont="1"/>
    <xf numFmtId="184" fontId="0" fillId="0" borderId="0" xfId="0" applyNumberFormat="1"/>
    <xf numFmtId="0" fontId="4" fillId="0" borderId="0" xfId="0" applyFont="1"/>
    <xf numFmtId="0" fontId="37" fillId="0" borderId="0" xfId="0" applyFont="1"/>
    <xf numFmtId="0" fontId="38" fillId="0" borderId="8" xfId="80" applyFont="1" applyBorder="1" applyAlignment="1">
      <alignment vertical="center" wrapText="1"/>
    </xf>
    <xf numFmtId="0" fontId="6" fillId="0" borderId="0" xfId="80" applyFont="1" applyFill="1" applyBorder="1" applyAlignment="1">
      <alignment vertical="top" wrapText="1"/>
    </xf>
    <xf numFmtId="0" fontId="38" fillId="0" borderId="8" xfId="80" applyFont="1" applyBorder="1" applyAlignment="1">
      <alignment vertical="center"/>
    </xf>
    <xf numFmtId="177" fontId="0" fillId="0" borderId="0" xfId="0" applyNumberFormat="1"/>
    <xf numFmtId="0" fontId="0" fillId="0" borderId="8" xfId="0" applyBorder="1"/>
    <xf numFmtId="176" fontId="0" fillId="0" borderId="0" xfId="0" applyNumberFormat="1"/>
    <xf numFmtId="0" fontId="38" fillId="0" borderId="0" xfId="80" applyFont="1" applyBorder="1" applyAlignment="1">
      <alignment vertical="center"/>
    </xf>
    <xf numFmtId="3" fontId="0" fillId="0" borderId="0" xfId="0" applyNumberFormat="1"/>
    <xf numFmtId="0" fontId="28" fillId="0" borderId="0" xfId="0" applyFont="1" applyBorder="1" applyAlignment="1">
      <alignment vertical="center"/>
    </xf>
    <xf numFmtId="0" fontId="43" fillId="0" borderId="0" xfId="0" applyFont="1" applyAlignment="1">
      <alignment vertical="center"/>
    </xf>
    <xf numFmtId="4" fontId="0" fillId="0" borderId="0" xfId="0" applyNumberFormat="1"/>
    <xf numFmtId="0" fontId="4" fillId="0" borderId="0" xfId="0" applyFont="1" applyAlignment="1">
      <alignment vertical="center" wrapText="1"/>
    </xf>
    <xf numFmtId="1" fontId="0" fillId="0" borderId="0" xfId="0" applyNumberFormat="1"/>
    <xf numFmtId="0" fontId="0" fillId="0" borderId="0" xfId="0"/>
    <xf numFmtId="0" fontId="45" fillId="0" borderId="0" xfId="0" applyFont="1"/>
    <xf numFmtId="0" fontId="45" fillId="0" borderId="0" xfId="0" applyFont="1" applyAlignment="1">
      <alignment vertical="center"/>
    </xf>
    <xf numFmtId="0" fontId="45" fillId="0" borderId="0" xfId="0" applyFont="1" applyAlignment="1">
      <alignment vertical="center" wrapText="1"/>
    </xf>
    <xf numFmtId="0" fontId="6" fillId="0" borderId="8" xfId="0" applyFont="1" applyBorder="1" applyAlignment="1">
      <alignment vertical="top" wrapText="1"/>
    </xf>
    <xf numFmtId="0" fontId="6" fillId="0" borderId="0" xfId="0" applyFont="1" applyBorder="1" applyAlignment="1">
      <alignment vertical="top" wrapText="1"/>
    </xf>
    <xf numFmtId="176" fontId="6" fillId="0" borderId="0" xfId="0" applyNumberFormat="1" applyFont="1" applyBorder="1" applyAlignment="1">
      <alignment horizontal="center" vertical="top" wrapText="1"/>
    </xf>
    <xf numFmtId="0" fontId="6" fillId="0" borderId="0" xfId="0" applyFont="1" applyBorder="1" applyAlignment="1">
      <alignment horizontal="center" vertical="top" wrapText="1"/>
    </xf>
    <xf numFmtId="0" fontId="6" fillId="0" borderId="0" xfId="0" applyFont="1" applyBorder="1" applyAlignment="1">
      <alignment horizontal="left" vertical="top" wrapText="1" indent="2"/>
    </xf>
    <xf numFmtId="49" fontId="6" fillId="0" borderId="0" xfId="0" applyNumberFormat="1" applyFont="1" applyBorder="1" applyAlignment="1">
      <alignment horizontal="left" vertical="top" wrapText="1" indent="4"/>
    </xf>
    <xf numFmtId="0" fontId="6" fillId="0" borderId="1" xfId="0" applyFont="1" applyBorder="1" applyAlignment="1">
      <alignment vertical="top" wrapText="1"/>
    </xf>
    <xf numFmtId="0" fontId="4" fillId="0" borderId="0" xfId="0" applyFont="1" applyAlignment="1">
      <alignment horizontal="center" vertical="center" wrapText="1"/>
    </xf>
    <xf numFmtId="0" fontId="41" fillId="0" borderId="0" xfId="0" applyFont="1"/>
    <xf numFmtId="3" fontId="46" fillId="0" borderId="0" xfId="0" applyNumberFormat="1" applyFont="1" applyFill="1" applyBorder="1" applyAlignment="1">
      <alignment horizontal="center" vertical="center"/>
    </xf>
    <xf numFmtId="0" fontId="4" fillId="0" borderId="8" xfId="0" applyFont="1" applyBorder="1" applyAlignment="1">
      <alignment vertical="center" wrapText="1"/>
    </xf>
    <xf numFmtId="0" fontId="4" fillId="0" borderId="0" xfId="0" applyFont="1" applyFill="1" applyBorder="1" applyAlignment="1">
      <alignment vertical="center" wrapText="1"/>
    </xf>
    <xf numFmtId="0" fontId="0" fillId="0" borderId="0" xfId="0" applyFill="1"/>
    <xf numFmtId="0" fontId="29" fillId="0" borderId="0" xfId="0" applyFont="1" applyAlignment="1">
      <alignment vertical="center" wrapText="1"/>
    </xf>
    <xf numFmtId="0" fontId="32" fillId="0" borderId="0" xfId="0" applyFont="1" applyAlignment="1">
      <alignment wrapText="1"/>
    </xf>
    <xf numFmtId="49" fontId="32" fillId="0" borderId="0" xfId="0" applyNumberFormat="1" applyFont="1" applyAlignment="1">
      <alignment horizontal="left" indent="1"/>
    </xf>
    <xf numFmtId="49" fontId="32" fillId="0" borderId="0" xfId="0" applyNumberFormat="1" applyFont="1" applyAlignment="1">
      <alignment horizontal="left" indent="3"/>
    </xf>
    <xf numFmtId="0" fontId="32" fillId="0" borderId="0" xfId="0" applyFont="1" applyBorder="1" applyAlignment="1">
      <alignment wrapText="1"/>
    </xf>
    <xf numFmtId="0" fontId="39" fillId="0" borderId="8" xfId="80" applyFont="1" applyBorder="1" applyAlignment="1">
      <alignment horizontal="right"/>
    </xf>
    <xf numFmtId="0" fontId="4" fillId="0" borderId="7" xfId="0" applyFont="1" applyFill="1" applyBorder="1" applyAlignment="1">
      <alignment vertical="center" wrapText="1"/>
    </xf>
    <xf numFmtId="0" fontId="48" fillId="0" borderId="0" xfId="0" applyFont="1" applyBorder="1" applyAlignment="1">
      <alignment horizontal="center" vertical="top" wrapText="1"/>
    </xf>
    <xf numFmtId="0" fontId="0" fillId="7" borderId="0" xfId="0" applyFill="1"/>
    <xf numFmtId="0" fontId="7" fillId="7" borderId="0" xfId="0" applyFont="1" applyFill="1" applyAlignment="1">
      <alignment vertical="center"/>
    </xf>
    <xf numFmtId="0" fontId="29" fillId="7" borderId="0" xfId="0" applyFont="1" applyFill="1" applyAlignment="1">
      <alignment vertical="center"/>
    </xf>
    <xf numFmtId="0" fontId="29" fillId="7" borderId="0" xfId="0" applyFont="1" applyFill="1" applyAlignment="1">
      <alignment horizontal="left" vertical="center" indent="2"/>
    </xf>
    <xf numFmtId="0" fontId="4" fillId="7" borderId="0" xfId="0" applyFont="1" applyFill="1" applyAlignment="1">
      <alignment vertical="center"/>
    </xf>
    <xf numFmtId="0" fontId="4" fillId="7" borderId="0" xfId="0" applyFont="1" applyFill="1" applyAlignment="1">
      <alignment horizontal="left" vertical="center" indent="2"/>
    </xf>
    <xf numFmtId="0" fontId="29" fillId="7" borderId="0" xfId="0" applyFont="1" applyFill="1" applyAlignment="1">
      <alignment vertical="center" wrapText="1"/>
    </xf>
    <xf numFmtId="0" fontId="4" fillId="7" borderId="0" xfId="0" applyFont="1" applyFill="1" applyAlignment="1">
      <alignment vertical="center" wrapText="1"/>
    </xf>
    <xf numFmtId="176" fontId="8" fillId="7" borderId="0" xfId="0" applyNumberFormat="1" applyFont="1" applyFill="1" applyAlignment="1">
      <alignment horizontal="center" vertical="center" wrapText="1"/>
    </xf>
    <xf numFmtId="0" fontId="29" fillId="7" borderId="0" xfId="0" applyFont="1" applyFill="1" applyAlignment="1">
      <alignment horizontal="left" vertical="center" indent="3"/>
    </xf>
    <xf numFmtId="176" fontId="6" fillId="7" borderId="0" xfId="0" applyNumberFormat="1" applyFont="1" applyFill="1" applyAlignment="1">
      <alignment horizontal="center" vertical="center" wrapText="1"/>
    </xf>
    <xf numFmtId="0" fontId="29" fillId="7" borderId="0" xfId="0" applyFont="1" applyFill="1" applyAlignment="1">
      <alignment horizontal="left" vertical="center" indent="5"/>
    </xf>
    <xf numFmtId="176" fontId="4" fillId="0" borderId="0" xfId="0" applyNumberFormat="1" applyFont="1" applyFill="1" applyBorder="1" applyAlignment="1">
      <alignment horizontal="center" vertical="center" wrapText="1"/>
    </xf>
    <xf numFmtId="0" fontId="6" fillId="7" borderId="0" xfId="0" applyFont="1" applyFill="1" applyBorder="1" applyAlignment="1">
      <alignment vertical="top" wrapText="1"/>
    </xf>
    <xf numFmtId="176" fontId="6" fillId="7" borderId="0" xfId="0" applyNumberFormat="1" applyFont="1" applyFill="1" applyBorder="1" applyAlignment="1">
      <alignment horizontal="center" vertical="top" wrapText="1"/>
    </xf>
    <xf numFmtId="0" fontId="6" fillId="7" borderId="0" xfId="0" applyNumberFormat="1" applyFont="1" applyFill="1" applyBorder="1" applyAlignment="1">
      <alignment horizontal="center" vertical="top" wrapText="1"/>
    </xf>
    <xf numFmtId="0" fontId="6" fillId="7" borderId="8" xfId="0" applyFont="1" applyFill="1" applyBorder="1" applyAlignment="1">
      <alignment vertical="top" wrapText="1"/>
    </xf>
    <xf numFmtId="0" fontId="48" fillId="7" borderId="0" xfId="0" applyFont="1" applyFill="1" applyBorder="1" applyAlignment="1">
      <alignment horizontal="center" vertical="top" wrapText="1"/>
    </xf>
    <xf numFmtId="0" fontId="6" fillId="7" borderId="1" xfId="0" applyFont="1" applyFill="1" applyBorder="1" applyAlignment="1">
      <alignment vertical="top" wrapText="1"/>
    </xf>
    <xf numFmtId="176" fontId="4" fillId="0" borderId="0" xfId="0" applyNumberFormat="1" applyFont="1" applyFill="1" applyAlignment="1">
      <alignment horizontal="center" vertical="center" wrapText="1"/>
    </xf>
    <xf numFmtId="176" fontId="29" fillId="0" borderId="0" xfId="0" applyNumberFormat="1" applyFont="1" applyFill="1" applyAlignment="1">
      <alignment horizontal="center" vertical="center" wrapText="1"/>
    </xf>
    <xf numFmtId="176" fontId="29" fillId="0" borderId="0" xfId="0" applyNumberFormat="1" applyFont="1" applyFill="1" applyAlignment="1">
      <alignment horizontal="center" vertical="center"/>
    </xf>
    <xf numFmtId="176" fontId="29" fillId="0" borderId="0" xfId="0" applyNumberFormat="1" applyFont="1" applyFill="1" applyBorder="1" applyAlignment="1">
      <alignment horizontal="center" vertical="center" wrapText="1"/>
    </xf>
    <xf numFmtId="176" fontId="29" fillId="0" borderId="1" xfId="0" applyNumberFormat="1" applyFont="1" applyFill="1" applyBorder="1" applyAlignment="1">
      <alignment horizontal="center" vertical="center" wrapText="1"/>
    </xf>
    <xf numFmtId="176" fontId="29" fillId="7" borderId="0" xfId="0" applyNumberFormat="1" applyFont="1" applyFill="1" applyBorder="1" applyAlignment="1">
      <alignment horizontal="center" vertical="center" wrapText="1"/>
    </xf>
    <xf numFmtId="176" fontId="29" fillId="7" borderId="1" xfId="0" applyNumberFormat="1" applyFont="1" applyFill="1" applyBorder="1" applyAlignment="1">
      <alignment horizontal="center" vertical="center" wrapText="1"/>
    </xf>
    <xf numFmtId="0" fontId="36" fillId="7" borderId="0" xfId="0" applyFont="1" applyFill="1" applyBorder="1" applyAlignment="1">
      <alignment vertical="center"/>
    </xf>
    <xf numFmtId="0" fontId="30" fillId="0" borderId="0" xfId="0" applyFont="1" applyFill="1" applyBorder="1" applyAlignment="1">
      <alignment vertical="center"/>
    </xf>
    <xf numFmtId="0" fontId="4" fillId="0" borderId="0" xfId="0" applyFont="1" applyFill="1" applyBorder="1" applyAlignment="1">
      <alignment vertical="center"/>
    </xf>
    <xf numFmtId="0" fontId="6" fillId="0" borderId="1" xfId="80" applyFont="1" applyFill="1" applyBorder="1" applyAlignment="1">
      <alignment vertical="top" wrapText="1"/>
    </xf>
    <xf numFmtId="0" fontId="6" fillId="0" borderId="1" xfId="80" applyFont="1" applyFill="1" applyBorder="1" applyAlignment="1">
      <alignment vertical="center" wrapText="1"/>
    </xf>
    <xf numFmtId="0" fontId="6" fillId="0" borderId="1" xfId="80" applyFont="1" applyFill="1" applyBorder="1" applyAlignment="1">
      <alignment horizontal="center" vertical="top" wrapText="1"/>
    </xf>
    <xf numFmtId="0" fontId="6" fillId="0" borderId="7" xfId="80" applyFont="1" applyFill="1" applyBorder="1" applyAlignment="1">
      <alignment vertical="top" wrapText="1"/>
    </xf>
    <xf numFmtId="0" fontId="8" fillId="0" borderId="7" xfId="80" applyFont="1" applyFill="1" applyBorder="1" applyAlignment="1">
      <alignment horizontal="center" vertical="top" wrapText="1"/>
    </xf>
    <xf numFmtId="0" fontId="6" fillId="0" borderId="7" xfId="80" applyFont="1" applyFill="1" applyBorder="1" applyAlignment="1">
      <alignment horizontal="center" vertical="center" wrapText="1"/>
    </xf>
    <xf numFmtId="0" fontId="51" fillId="0" borderId="6" xfId="80" applyFont="1" applyFill="1" applyBorder="1" applyAlignment="1"/>
    <xf numFmtId="0" fontId="4" fillId="0" borderId="0" xfId="0" applyFont="1" applyFill="1" applyAlignment="1">
      <alignment vertical="center" wrapText="1"/>
    </xf>
    <xf numFmtId="0" fontId="7"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177" fontId="4" fillId="0" borderId="8"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3"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0" fontId="30" fillId="7" borderId="0" xfId="0" applyFont="1" applyFill="1" applyBorder="1" applyAlignment="1">
      <alignment vertical="top" wrapText="1"/>
    </xf>
    <xf numFmtId="176" fontId="4" fillId="0" borderId="1" xfId="0" applyNumberFormat="1" applyFont="1" applyFill="1" applyBorder="1" applyAlignment="1">
      <alignment horizontal="center" vertical="center" wrapText="1"/>
    </xf>
    <xf numFmtId="0" fontId="51" fillId="0" borderId="6" xfId="80" applyFont="1" applyFill="1" applyBorder="1" applyAlignment="1">
      <alignment horizontal="left"/>
    </xf>
    <xf numFmtId="0" fontId="7" fillId="0" borderId="7"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Border="1" applyAlignment="1">
      <alignment vertical="center" wrapText="1"/>
    </xf>
    <xf numFmtId="0" fontId="4" fillId="7" borderId="1" xfId="0" applyFont="1" applyFill="1" applyBorder="1" applyAlignment="1">
      <alignment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wrapText="1"/>
    </xf>
    <xf numFmtId="0" fontId="8" fillId="0" borderId="1" xfId="0" applyFont="1" applyFill="1" applyBorder="1" applyAlignment="1">
      <alignment horizontal="center" vertical="center" wrapText="1"/>
    </xf>
    <xf numFmtId="0" fontId="8" fillId="7" borderId="2" xfId="0" applyFont="1" applyFill="1" applyBorder="1" applyAlignment="1">
      <alignment vertical="top"/>
    </xf>
    <xf numFmtId="0" fontId="35" fillId="7" borderId="2" xfId="0" applyFont="1" applyFill="1" applyBorder="1" applyAlignment="1">
      <alignment horizontal="center"/>
    </xf>
    <xf numFmtId="0" fontId="8" fillId="0" borderId="2" xfId="0" applyFont="1" applyBorder="1" applyAlignment="1">
      <alignment vertical="top"/>
    </xf>
    <xf numFmtId="0" fontId="35" fillId="0" borderId="2" xfId="0" applyFont="1" applyBorder="1" applyAlignment="1">
      <alignment horizontal="center"/>
    </xf>
    <xf numFmtId="0" fontId="29"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9" fillId="0" borderId="1" xfId="0" applyFont="1" applyBorder="1" applyAlignment="1">
      <alignment vertical="center" wrapText="1"/>
    </xf>
    <xf numFmtId="0" fontId="45" fillId="0" borderId="1" xfId="0" applyFont="1" applyBorder="1" applyAlignment="1">
      <alignment wrapText="1"/>
    </xf>
    <xf numFmtId="176" fontId="29" fillId="0" borderId="1" xfId="0" applyNumberFormat="1" applyFont="1" applyFill="1" applyBorder="1" applyAlignment="1">
      <alignment horizontal="center" vertical="center"/>
    </xf>
    <xf numFmtId="0" fontId="29" fillId="7" borderId="1" xfId="0" applyFont="1" applyFill="1" applyBorder="1" applyAlignment="1">
      <alignment vertical="center" wrapText="1"/>
    </xf>
    <xf numFmtId="0" fontId="41" fillId="0" borderId="0" xfId="0" applyFont="1" applyFill="1" applyBorder="1" applyAlignment="1">
      <alignment horizontal="center" vertical="center" wrapText="1"/>
    </xf>
    <xf numFmtId="0" fontId="31" fillId="0" borderId="1" xfId="0" applyFont="1" applyFill="1" applyBorder="1" applyAlignment="1">
      <alignment horizontal="center" wrapText="1"/>
    </xf>
    <xf numFmtId="0" fontId="28" fillId="7" borderId="0" xfId="0" applyFont="1" applyFill="1" applyBorder="1" applyAlignment="1">
      <alignment vertical="center"/>
    </xf>
    <xf numFmtId="0" fontId="29" fillId="7" borderId="0" xfId="0" applyFont="1" applyFill="1" applyBorder="1" applyAlignment="1">
      <alignment horizontal="center" vertical="center" wrapText="1"/>
    </xf>
    <xf numFmtId="0" fontId="29" fillId="7" borderId="0" xfId="0" applyFont="1" applyFill="1" applyBorder="1" applyAlignment="1">
      <alignment vertical="center"/>
    </xf>
    <xf numFmtId="0" fontId="34" fillId="0" borderId="0" xfId="0" applyFont="1" applyBorder="1" applyAlignment="1">
      <alignment vertical="center"/>
    </xf>
    <xf numFmtId="0" fontId="28" fillId="7" borderId="0" xfId="0" applyFont="1" applyFill="1" applyBorder="1" applyAlignment="1">
      <alignment vertical="center" wrapText="1"/>
    </xf>
    <xf numFmtId="0" fontId="29" fillId="7" borderId="0" xfId="0" applyFont="1" applyFill="1" applyBorder="1" applyAlignment="1">
      <alignment horizontal="left" vertical="center" wrapText="1" indent="1"/>
    </xf>
    <xf numFmtId="0" fontId="29" fillId="7" borderId="0" xfId="0" applyFont="1" applyFill="1" applyBorder="1" applyAlignment="1">
      <alignment vertical="center" wrapText="1"/>
    </xf>
    <xf numFmtId="0" fontId="29" fillId="7" borderId="0" xfId="0" applyFont="1" applyFill="1" applyBorder="1" applyAlignment="1">
      <alignment horizontal="center" vertical="center"/>
    </xf>
    <xf numFmtId="0" fontId="29" fillId="7" borderId="1" xfId="0" applyFont="1" applyFill="1" applyBorder="1" applyAlignment="1">
      <alignment horizontal="left" vertical="center" wrapText="1" indent="1"/>
    </xf>
    <xf numFmtId="0" fontId="29" fillId="7" borderId="1" xfId="0" applyFont="1" applyFill="1" applyBorder="1" applyAlignment="1">
      <alignment horizontal="center" vertical="center" wrapText="1"/>
    </xf>
    <xf numFmtId="0" fontId="0" fillId="7" borderId="0" xfId="0" applyFill="1" applyBorder="1"/>
    <xf numFmtId="0" fontId="29" fillId="0" borderId="0" xfId="0" applyFont="1" applyFill="1" applyBorder="1" applyAlignment="1">
      <alignment vertical="center" wrapText="1"/>
    </xf>
    <xf numFmtId="0" fontId="28" fillId="0" borderId="0" xfId="0" applyFont="1" applyFill="1" applyBorder="1" applyAlignment="1">
      <alignment horizontal="center" vertical="center" wrapText="1"/>
    </xf>
    <xf numFmtId="0" fontId="28" fillId="7" borderId="11" xfId="0" applyFont="1" applyFill="1" applyBorder="1" applyAlignment="1">
      <alignment vertical="center" wrapText="1"/>
    </xf>
    <xf numFmtId="0" fontId="29" fillId="7" borderId="11" xfId="0" applyFont="1" applyFill="1" applyBorder="1" applyAlignment="1">
      <alignment horizontal="center" vertical="center" wrapText="1"/>
    </xf>
    <xf numFmtId="0" fontId="29" fillId="0" borderId="0" xfId="0" applyFont="1" applyBorder="1" applyAlignment="1">
      <alignment horizontal="center" vertical="center" wrapText="1"/>
    </xf>
    <xf numFmtId="0" fontId="29" fillId="0" borderId="0" xfId="0" applyFont="1" applyBorder="1" applyAlignment="1">
      <alignment horizontal="center" vertical="center"/>
    </xf>
    <xf numFmtId="0" fontId="28" fillId="0" borderId="0" xfId="0" applyFont="1" applyBorder="1" applyAlignment="1">
      <alignment vertical="center" wrapText="1"/>
    </xf>
    <xf numFmtId="0" fontId="29" fillId="0" borderId="0" xfId="0" applyFont="1" applyBorder="1" applyAlignment="1">
      <alignment horizontal="left" vertical="center" wrapText="1" indent="1"/>
    </xf>
    <xf numFmtId="0" fontId="29" fillId="0" borderId="1" xfId="0" applyFont="1" applyBorder="1" applyAlignment="1">
      <alignment horizontal="left" vertical="center" wrapText="1" indent="1"/>
    </xf>
    <xf numFmtId="0" fontId="29" fillId="0" borderId="1" xfId="0" applyFont="1" applyBorder="1" applyAlignment="1">
      <alignment horizontal="center" vertical="center" wrapText="1"/>
    </xf>
    <xf numFmtId="0" fontId="28" fillId="0" borderId="11" xfId="0" applyFont="1" applyBorder="1" applyAlignment="1">
      <alignment vertical="center" wrapText="1"/>
    </xf>
    <xf numFmtId="0" fontId="29" fillId="0" borderId="11" xfId="0" applyFont="1" applyBorder="1" applyAlignment="1">
      <alignment horizontal="center" vertical="center" wrapText="1"/>
    </xf>
    <xf numFmtId="0" fontId="0" fillId="0" borderId="11" xfId="0" applyBorder="1"/>
    <xf numFmtId="0" fontId="29" fillId="0" borderId="11" xfId="0" applyFont="1" applyBorder="1" applyAlignment="1">
      <alignment vertical="center"/>
    </xf>
    <xf numFmtId="0" fontId="29" fillId="0" borderId="10" xfId="0" applyFont="1" applyFill="1" applyBorder="1" applyAlignment="1">
      <alignment vertical="center" wrapText="1"/>
    </xf>
    <xf numFmtId="0" fontId="28" fillId="0" borderId="10" xfId="0" applyFont="1" applyFill="1" applyBorder="1" applyAlignment="1">
      <alignment horizontal="center" vertical="center" wrapText="1"/>
    </xf>
    <xf numFmtId="0" fontId="36" fillId="0" borderId="0" xfId="0" applyFont="1" applyAlignment="1">
      <alignment vertical="center"/>
    </xf>
    <xf numFmtId="0" fontId="29" fillId="0" borderId="0" xfId="0" applyFont="1"/>
    <xf numFmtId="0" fontId="8" fillId="0" borderId="1" xfId="0" applyFont="1" applyFill="1" applyBorder="1" applyAlignment="1">
      <alignment horizontal="center" vertical="center" wrapText="1"/>
    </xf>
    <xf numFmtId="3" fontId="38" fillId="0" borderId="0" xfId="80" applyNumberFormat="1" applyFont="1" applyFill="1" applyBorder="1" applyAlignment="1">
      <alignment horizontal="center" vertical="top" wrapText="1"/>
    </xf>
    <xf numFmtId="1" fontId="4" fillId="0" borderId="0" xfId="0" applyNumberFormat="1" applyFont="1" applyFill="1" applyAlignment="1">
      <alignment horizontal="center" vertical="center" wrapText="1"/>
    </xf>
    <xf numFmtId="0" fontId="45" fillId="0" borderId="0" xfId="0" applyFont="1" applyFill="1" applyAlignment="1">
      <alignment vertical="center" wrapText="1"/>
    </xf>
    <xf numFmtId="0" fontId="8" fillId="0" borderId="10" xfId="0" applyFont="1" applyFill="1" applyBorder="1" applyAlignment="1">
      <alignment horizontal="center" vertical="center" wrapText="1"/>
    </xf>
    <xf numFmtId="0" fontId="38" fillId="0" borderId="8" xfId="0" applyFont="1" applyBorder="1" applyAlignment="1">
      <alignment vertical="top" wrapText="1"/>
    </xf>
    <xf numFmtId="0" fontId="38" fillId="0" borderId="8" xfId="0" applyFont="1" applyBorder="1" applyAlignment="1">
      <alignment vertical="top"/>
    </xf>
    <xf numFmtId="0" fontId="29" fillId="0" borderId="0" xfId="0" applyFont="1" applyAlignment="1">
      <alignment vertical="center" wrapText="1"/>
    </xf>
    <xf numFmtId="0" fontId="6" fillId="0" borderId="10" xfId="0" applyFont="1" applyFill="1" applyBorder="1" applyAlignment="1">
      <alignment vertical="center" wrapText="1"/>
    </xf>
    <xf numFmtId="0" fontId="8" fillId="7" borderId="0" xfId="0" applyFont="1" applyFill="1" applyAlignment="1">
      <alignment vertical="center"/>
    </xf>
    <xf numFmtId="0" fontId="6" fillId="7" borderId="0" xfId="0" applyFont="1" applyFill="1" applyAlignment="1">
      <alignment horizontal="left" vertical="center" indent="2"/>
    </xf>
    <xf numFmtId="0" fontId="6" fillId="7" borderId="0" xfId="0" applyFont="1" applyFill="1" applyAlignment="1">
      <alignment horizontal="left" vertical="center" indent="3"/>
    </xf>
    <xf numFmtId="0" fontId="6" fillId="7" borderId="0" xfId="0" applyFont="1" applyFill="1" applyAlignment="1">
      <alignment horizontal="left" vertical="center" indent="5"/>
    </xf>
    <xf numFmtId="0" fontId="6" fillId="7" borderId="0" xfId="0" applyFont="1" applyFill="1" applyAlignment="1">
      <alignment vertical="center"/>
    </xf>
    <xf numFmtId="0" fontId="6" fillId="7" borderId="0" xfId="0" applyFont="1" applyFill="1" applyBorder="1" applyAlignment="1">
      <alignment vertical="center"/>
    </xf>
    <xf numFmtId="0" fontId="6" fillId="7" borderId="0" xfId="0" applyFont="1" applyFill="1" applyAlignment="1">
      <alignment vertical="center" wrapText="1"/>
    </xf>
    <xf numFmtId="0" fontId="4" fillId="0" borderId="6" xfId="0" applyFont="1" applyFill="1" applyBorder="1" applyAlignment="1">
      <alignment horizontal="center"/>
    </xf>
    <xf numFmtId="0" fontId="4" fillId="0" borderId="6" xfId="0" applyFont="1" applyFill="1" applyBorder="1" applyAlignment="1">
      <alignment horizontal="center" wrapText="1"/>
    </xf>
    <xf numFmtId="0" fontId="4" fillId="0" borderId="0" xfId="0" applyFont="1" applyAlignment="1">
      <alignment wrapText="1"/>
    </xf>
    <xf numFmtId="0" fontId="4" fillId="0" borderId="0" xfId="0" applyFont="1" applyAlignment="1">
      <alignment horizontal="center" wrapText="1"/>
    </xf>
    <xf numFmtId="176" fontId="4" fillId="0" borderId="0" xfId="0" applyNumberFormat="1" applyFont="1" applyAlignment="1">
      <alignment horizontal="center" vertical="center" wrapText="1"/>
    </xf>
    <xf numFmtId="0" fontId="4" fillId="0" borderId="0" xfId="0" applyFont="1" applyAlignment="1">
      <alignment horizontal="center"/>
    </xf>
    <xf numFmtId="176" fontId="4" fillId="0" borderId="0" xfId="0" applyNumberFormat="1" applyFont="1" applyAlignment="1">
      <alignment horizontal="center" vertical="center"/>
    </xf>
    <xf numFmtId="0" fontId="4" fillId="0" borderId="6" xfId="0" applyFont="1" applyBorder="1"/>
    <xf numFmtId="0" fontId="4" fillId="0" borderId="6" xfId="0" applyFont="1" applyBorder="1" applyAlignment="1">
      <alignment horizontal="center"/>
    </xf>
    <xf numFmtId="0" fontId="29" fillId="0" borderId="6" xfId="0" applyFont="1" applyBorder="1" applyAlignment="1">
      <alignment vertical="center"/>
    </xf>
    <xf numFmtId="176" fontId="4" fillId="0" borderId="6" xfId="0" applyNumberFormat="1" applyFont="1" applyBorder="1" applyAlignment="1">
      <alignment horizontal="center"/>
    </xf>
    <xf numFmtId="176" fontId="4" fillId="0" borderId="0" xfId="0" applyNumberFormat="1" applyFont="1" applyFill="1" applyAlignment="1">
      <alignment horizontal="center" vertical="center"/>
    </xf>
    <xf numFmtId="0" fontId="4" fillId="0" borderId="6" xfId="0" applyFont="1" applyBorder="1" applyAlignment="1">
      <alignment wrapText="1"/>
    </xf>
    <xf numFmtId="0" fontId="4" fillId="0" borderId="6" xfId="0" applyFont="1" applyBorder="1" applyAlignment="1">
      <alignment horizontal="center" wrapText="1"/>
    </xf>
    <xf numFmtId="176" fontId="4" fillId="0" borderId="6" xfId="0" applyNumberFormat="1" applyFont="1" applyFill="1" applyBorder="1" applyAlignment="1">
      <alignment horizontal="center" vertical="center" wrapText="1"/>
    </xf>
    <xf numFmtId="176" fontId="4" fillId="0" borderId="6" xfId="0" applyNumberFormat="1" applyFont="1" applyFill="1" applyBorder="1" applyAlignment="1">
      <alignment horizontal="center" vertical="center"/>
    </xf>
    <xf numFmtId="3" fontId="4" fillId="0" borderId="0" xfId="0" applyNumberFormat="1" applyFont="1" applyFill="1" applyAlignment="1">
      <alignment horizontal="center" wrapText="1"/>
    </xf>
    <xf numFmtId="176" fontId="4" fillId="0" borderId="0" xfId="0" applyNumberFormat="1" applyFont="1" applyFill="1" applyAlignment="1">
      <alignment horizontal="center" wrapText="1"/>
    </xf>
    <xf numFmtId="176" fontId="4" fillId="0" borderId="0" xfId="0" applyNumberFormat="1" applyFont="1" applyFill="1" applyAlignment="1">
      <alignment horizontal="center" vertical="top" wrapText="1"/>
    </xf>
    <xf numFmtId="3" fontId="4" fillId="0" borderId="6" xfId="0" applyNumberFormat="1" applyFont="1" applyFill="1" applyBorder="1" applyAlignment="1">
      <alignment horizontal="center" vertical="top" wrapText="1"/>
    </xf>
    <xf numFmtId="176" fontId="4" fillId="0" borderId="6" xfId="0" applyNumberFormat="1" applyFont="1" applyFill="1" applyBorder="1" applyAlignment="1">
      <alignment horizontal="center" vertical="top" wrapText="1"/>
    </xf>
    <xf numFmtId="177" fontId="4" fillId="0" borderId="0" xfId="0" applyNumberFormat="1" applyFont="1" applyFill="1" applyAlignment="1">
      <alignment horizontal="center" wrapText="1"/>
    </xf>
    <xf numFmtId="0" fontId="2" fillId="0" borderId="0" xfId="0" applyFont="1" applyAlignment="1">
      <alignment vertical="center" wrapText="1"/>
    </xf>
    <xf numFmtId="0" fontId="4" fillId="0" borderId="7" xfId="0" applyFont="1" applyFill="1" applyBorder="1" applyAlignment="1">
      <alignment wrapText="1"/>
    </xf>
    <xf numFmtId="0" fontId="4" fillId="0" borderId="7" xfId="0" applyFont="1" applyFill="1" applyBorder="1" applyAlignment="1">
      <alignment horizontal="center" wrapText="1"/>
    </xf>
    <xf numFmtId="0" fontId="29" fillId="0" borderId="7" xfId="0" applyFont="1" applyBorder="1" applyAlignment="1">
      <alignment wrapText="1"/>
    </xf>
    <xf numFmtId="0" fontId="29" fillId="0" borderId="7" xfId="0" applyFont="1" applyBorder="1" applyAlignment="1">
      <alignment horizontal="center" wrapText="1"/>
    </xf>
    <xf numFmtId="176" fontId="4" fillId="0" borderId="7" xfId="0" applyNumberFormat="1" applyFont="1" applyFill="1" applyBorder="1" applyAlignment="1">
      <alignment horizontal="center" wrapText="1"/>
    </xf>
    <xf numFmtId="0" fontId="29" fillId="0" borderId="0" xfId="0" applyFont="1" applyAlignment="1">
      <alignment wrapText="1"/>
    </xf>
    <xf numFmtId="0" fontId="29" fillId="0" borderId="0" xfId="0" applyFont="1" applyAlignment="1">
      <alignment horizontal="center" wrapText="1"/>
    </xf>
    <xf numFmtId="0" fontId="29" fillId="0" borderId="0" xfId="0" applyFont="1" applyFill="1" applyAlignment="1">
      <alignment horizontal="center" wrapText="1"/>
    </xf>
    <xf numFmtId="176" fontId="29" fillId="0" borderId="0" xfId="0" applyNumberFormat="1" applyFont="1" applyFill="1" applyAlignment="1">
      <alignment horizontal="center" wrapText="1"/>
    </xf>
    <xf numFmtId="0" fontId="29" fillId="0" borderId="6" xfId="0" applyFont="1" applyBorder="1" applyAlignment="1">
      <alignment wrapText="1"/>
    </xf>
    <xf numFmtId="0" fontId="29" fillId="0" borderId="6" xfId="0" applyFont="1" applyBorder="1" applyAlignment="1">
      <alignment horizontal="center" wrapText="1"/>
    </xf>
    <xf numFmtId="0" fontId="4" fillId="0" borderId="7" xfId="0" applyFont="1" applyFill="1" applyBorder="1"/>
    <xf numFmtId="0" fontId="4" fillId="0" borderId="0" xfId="0" applyFont="1" applyFill="1" applyAlignment="1">
      <alignment wrapText="1"/>
    </xf>
    <xf numFmtId="2" fontId="4" fillId="0" borderId="0" xfId="0" applyNumberFormat="1" applyFont="1" applyFill="1" applyAlignment="1">
      <alignment horizontal="center" wrapText="1"/>
    </xf>
    <xf numFmtId="0" fontId="6" fillId="0" borderId="0" xfId="0" applyFont="1" applyFill="1" applyAlignment="1">
      <alignment wrapText="1"/>
    </xf>
    <xf numFmtId="0" fontId="4" fillId="0" borderId="6" xfId="0" applyFont="1" applyFill="1" applyBorder="1" applyAlignment="1">
      <alignment wrapText="1"/>
    </xf>
    <xf numFmtId="0" fontId="4" fillId="0" borderId="7" xfId="0" applyFont="1" applyBorder="1"/>
    <xf numFmtId="0" fontId="29" fillId="0" borderId="0" xfId="0" applyFont="1" applyFill="1" applyAlignment="1">
      <alignment vertical="center"/>
    </xf>
    <xf numFmtId="0" fontId="45" fillId="0" borderId="0" xfId="0" applyFont="1" applyFill="1" applyAlignment="1">
      <alignment vertical="center"/>
    </xf>
    <xf numFmtId="0" fontId="29" fillId="0" borderId="0" xfId="0" applyFont="1" applyFill="1" applyAlignment="1">
      <alignment horizontal="center" vertical="center" wrapText="1"/>
    </xf>
    <xf numFmtId="0" fontId="29" fillId="0" borderId="0" xfId="0" applyFont="1" applyFill="1" applyAlignment="1">
      <alignment horizontal="left" vertical="center" indent="1"/>
    </xf>
    <xf numFmtId="0" fontId="45" fillId="0" borderId="0" xfId="0" applyFont="1" applyFill="1"/>
    <xf numFmtId="0" fontId="29" fillId="0" borderId="1" xfId="0" applyFont="1" applyFill="1" applyBorder="1" applyAlignment="1">
      <alignment vertical="center" wrapText="1"/>
    </xf>
    <xf numFmtId="0" fontId="45" fillId="0" borderId="1" xfId="0" applyFont="1" applyFill="1" applyBorder="1" applyAlignment="1">
      <alignment wrapText="1"/>
    </xf>
    <xf numFmtId="0" fontId="8" fillId="0" borderId="12" xfId="80" applyFont="1" applyFill="1" applyBorder="1" applyAlignment="1">
      <alignment horizontal="center" vertical="top" wrapText="1"/>
    </xf>
    <xf numFmtId="0" fontId="6" fillId="0" borderId="0" xfId="80" applyFont="1" applyFill="1" applyBorder="1" applyAlignment="1">
      <alignment horizontal="left" vertical="top" wrapText="1"/>
    </xf>
    <xf numFmtId="3" fontId="6" fillId="0" borderId="0" xfId="80" applyNumberFormat="1" applyFont="1" applyFill="1" applyBorder="1" applyAlignment="1">
      <alignment horizontal="center" vertical="center" wrapText="1"/>
    </xf>
    <xf numFmtId="3" fontId="6" fillId="0" borderId="0" xfId="80" applyNumberFormat="1" applyFont="1" applyFill="1" applyBorder="1" applyAlignment="1">
      <alignment horizontal="center" vertical="top" wrapText="1"/>
    </xf>
    <xf numFmtId="3" fontId="48" fillId="0" borderId="0" xfId="80" applyNumberFormat="1" applyFont="1" applyFill="1" applyBorder="1" applyAlignment="1">
      <alignment horizontal="center" vertical="top" wrapText="1"/>
    </xf>
    <xf numFmtId="3" fontId="6" fillId="0" borderId="0" xfId="80" applyNumberFormat="1" applyFont="1" applyFill="1" applyBorder="1" applyAlignment="1">
      <alignment vertical="top" wrapText="1"/>
    </xf>
    <xf numFmtId="0" fontId="6" fillId="0" borderId="0" xfId="80" applyFont="1" applyFill="1" applyBorder="1" applyAlignment="1">
      <alignment horizontal="center" vertical="top" wrapText="1"/>
    </xf>
    <xf numFmtId="0" fontId="6" fillId="0" borderId="0" xfId="80" applyFont="1" applyFill="1" applyBorder="1"/>
    <xf numFmtId="3" fontId="6" fillId="0" borderId="1" xfId="80" applyNumberFormat="1" applyFont="1" applyFill="1" applyBorder="1" applyAlignment="1">
      <alignment horizontal="center" vertical="top" wrapText="1"/>
    </xf>
    <xf numFmtId="0" fontId="38" fillId="0" borderId="8" xfId="80" applyFont="1" applyFill="1" applyBorder="1" applyAlignment="1">
      <alignment vertical="center"/>
    </xf>
    <xf numFmtId="0" fontId="38" fillId="0" borderId="8" xfId="80" applyFont="1" applyFill="1" applyBorder="1" applyAlignment="1">
      <alignment vertical="center" wrapText="1"/>
    </xf>
    <xf numFmtId="0" fontId="44" fillId="0" borderId="8" xfId="0" applyFont="1" applyFill="1" applyBorder="1"/>
    <xf numFmtId="0" fontId="44" fillId="0" borderId="0" xfId="0" applyFont="1" applyFill="1"/>
    <xf numFmtId="0" fontId="51" fillId="0" borderId="6" xfId="0" applyFont="1" applyBorder="1" applyAlignment="1">
      <alignment vertical="center"/>
    </xf>
    <xf numFmtId="0" fontId="28" fillId="0" borderId="8" xfId="0" applyFont="1" applyFill="1" applyBorder="1" applyAlignment="1">
      <alignment horizontal="center" vertical="center" wrapText="1"/>
    </xf>
    <xf numFmtId="0" fontId="0" fillId="0" borderId="6" xfId="0" applyBorder="1"/>
    <xf numFmtId="0" fontId="51" fillId="0" borderId="0" xfId="0" applyFont="1" applyBorder="1" applyAlignment="1">
      <alignment vertical="center"/>
    </xf>
    <xf numFmtId="0" fontId="52" fillId="0" borderId="0" xfId="107" applyFont="1"/>
    <xf numFmtId="0" fontId="53" fillId="0" borderId="0" xfId="107" applyFont="1"/>
    <xf numFmtId="186" fontId="0" fillId="0" borderId="0" xfId="0" applyNumberFormat="1"/>
    <xf numFmtId="0" fontId="54" fillId="0" borderId="0" xfId="107" applyFont="1"/>
    <xf numFmtId="187" fontId="55" fillId="0" borderId="0" xfId="106" applyNumberFormat="1" applyFont="1"/>
    <xf numFmtId="187" fontId="54" fillId="0" borderId="0" xfId="106" applyNumberFormat="1" applyFont="1"/>
    <xf numFmtId="0" fontId="39" fillId="0" borderId="8" xfId="80" applyFont="1" applyBorder="1" applyAlignment="1">
      <alignment horizontal="right"/>
    </xf>
    <xf numFmtId="0" fontId="51" fillId="0" borderId="6" xfId="80" applyFont="1" applyFill="1" applyBorder="1" applyAlignment="1">
      <alignment horizontal="left"/>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9" fillId="0" borderId="0" xfId="0" applyFont="1" applyFill="1" applyAlignment="1">
      <alignment vertical="center" wrapText="1"/>
    </xf>
    <xf numFmtId="176" fontId="6" fillId="0" borderId="0" xfId="0" applyNumberFormat="1" applyFont="1" applyFill="1" applyAlignment="1">
      <alignment horizontal="center" vertical="center" wrapText="1"/>
    </xf>
    <xf numFmtId="0" fontId="4" fillId="0" borderId="0" xfId="0" applyFont="1" applyFill="1" applyAlignment="1">
      <alignment horizontal="center" wrapText="1"/>
    </xf>
    <xf numFmtId="0" fontId="4" fillId="0" borderId="0" xfId="0" applyFont="1" applyFill="1" applyAlignment="1">
      <alignment horizontal="center" vertical="center" wrapText="1"/>
    </xf>
    <xf numFmtId="0" fontId="4" fillId="0" borderId="0" xfId="0" applyFont="1" applyFill="1"/>
    <xf numFmtId="0" fontId="4" fillId="0" borderId="0" xfId="0" applyFont="1" applyFill="1" applyAlignment="1">
      <alignment horizontal="center"/>
    </xf>
    <xf numFmtId="0" fontId="4" fillId="0" borderId="6" xfId="0" applyFont="1" applyFill="1" applyBorder="1"/>
    <xf numFmtId="43" fontId="29" fillId="0" borderId="6" xfId="0" applyNumberFormat="1" applyFont="1" applyFill="1" applyBorder="1" applyAlignment="1">
      <alignment vertical="center" wrapText="1"/>
    </xf>
    <xf numFmtId="1" fontId="4" fillId="0" borderId="1" xfId="0" applyNumberFormat="1" applyFont="1" applyFill="1" applyBorder="1" applyAlignment="1">
      <alignment horizontal="center" vertical="center" wrapText="1"/>
    </xf>
    <xf numFmtId="4" fontId="0" fillId="0" borderId="0" xfId="0" applyNumberFormat="1" applyFill="1"/>
    <xf numFmtId="0" fontId="39" fillId="0" borderId="8" xfId="0" applyFont="1" applyFill="1" applyBorder="1" applyAlignment="1">
      <alignment vertical="top" wrapText="1"/>
    </xf>
    <xf numFmtId="0" fontId="41" fillId="0" borderId="0" xfId="0" applyFont="1" applyFill="1"/>
    <xf numFmtId="3" fontId="41" fillId="0" borderId="0" xfId="0" applyNumberFormat="1" applyFont="1" applyFill="1"/>
    <xf numFmtId="176" fontId="6" fillId="0" borderId="0" xfId="0" applyNumberFormat="1" applyFont="1" applyFill="1" applyBorder="1" applyAlignment="1">
      <alignment horizontal="center" vertical="top" wrapText="1"/>
    </xf>
    <xf numFmtId="0" fontId="6" fillId="0" borderId="0" xfId="0" applyFont="1" applyFill="1" applyBorder="1" applyAlignment="1">
      <alignment vertical="top" wrapText="1"/>
    </xf>
    <xf numFmtId="0" fontId="6" fillId="0" borderId="0" xfId="0" applyFont="1" applyFill="1" applyBorder="1" applyAlignment="1">
      <alignment horizontal="center" vertical="top" wrapText="1"/>
    </xf>
    <xf numFmtId="176" fontId="8" fillId="0" borderId="2" xfId="0" applyNumberFormat="1" applyFont="1" applyFill="1" applyBorder="1" applyAlignment="1">
      <alignment horizontal="center" vertical="top" wrapText="1"/>
    </xf>
    <xf numFmtId="0" fontId="8" fillId="0" borderId="2" xfId="0" applyFont="1" applyFill="1" applyBorder="1" applyAlignment="1">
      <alignment vertical="top"/>
    </xf>
    <xf numFmtId="0" fontId="35" fillId="0" borderId="2" xfId="0" applyFont="1" applyFill="1" applyBorder="1" applyAlignment="1">
      <alignment horizontal="center"/>
    </xf>
    <xf numFmtId="0" fontId="39" fillId="0" borderId="8" xfId="0" applyFont="1" applyFill="1" applyBorder="1" applyAlignment="1">
      <alignment horizontal="right" vertical="top" wrapText="1"/>
    </xf>
    <xf numFmtId="176" fontId="32" fillId="0" borderId="0" xfId="0" applyNumberFormat="1" applyFont="1" applyFill="1" applyBorder="1" applyAlignment="1">
      <alignment horizontal="center" wrapText="1"/>
    </xf>
    <xf numFmtId="0" fontId="29" fillId="0" borderId="11" xfId="0" applyFont="1" applyFill="1" applyBorder="1" applyAlignment="1">
      <alignment horizontal="center" vertical="center" wrapText="1"/>
    </xf>
    <xf numFmtId="0" fontId="29" fillId="0" borderId="11" xfId="0" applyFont="1" applyFill="1" applyBorder="1" applyAlignment="1">
      <alignment vertical="center"/>
    </xf>
    <xf numFmtId="0" fontId="29" fillId="0" borderId="8" xfId="0" applyFont="1" applyFill="1" applyBorder="1" applyAlignment="1">
      <alignment horizontal="center" vertical="center" wrapText="1"/>
    </xf>
    <xf numFmtId="0" fontId="29" fillId="0" borderId="8" xfId="0" applyFont="1" applyFill="1" applyBorder="1" applyAlignment="1">
      <alignment vertical="center"/>
    </xf>
    <xf numFmtId="177" fontId="6" fillId="0" borderId="0" xfId="80" applyNumberFormat="1" applyFont="1" applyFill="1" applyBorder="1" applyAlignment="1">
      <alignment horizontal="center" vertical="top" wrapText="1"/>
    </xf>
    <xf numFmtId="176" fontId="6" fillId="0" borderId="0" xfId="80" applyNumberFormat="1" applyFont="1" applyFill="1" applyBorder="1" applyAlignment="1">
      <alignment horizontal="center" vertical="top" wrapText="1"/>
    </xf>
    <xf numFmtId="176" fontId="6" fillId="0" borderId="15" xfId="80" applyNumberFormat="1" applyFont="1" applyFill="1" applyBorder="1" applyAlignment="1">
      <alignment horizontal="center" vertical="top" wrapText="1"/>
    </xf>
    <xf numFmtId="0" fontId="33" fillId="0" borderId="0" xfId="0" applyFont="1" applyFill="1"/>
    <xf numFmtId="2" fontId="4" fillId="0" borderId="7" xfId="0" applyNumberFormat="1" applyFont="1" applyFill="1" applyBorder="1" applyAlignment="1">
      <alignment horizontal="center" wrapText="1"/>
    </xf>
    <xf numFmtId="2" fontId="6" fillId="0" borderId="0" xfId="0" applyNumberFormat="1" applyFont="1" applyFill="1" applyAlignment="1">
      <alignment horizontal="center" wrapText="1"/>
    </xf>
    <xf numFmtId="2" fontId="4" fillId="0" borderId="6" xfId="0" applyNumberFormat="1" applyFont="1" applyFill="1" applyBorder="1" applyAlignment="1">
      <alignment horizontal="center" wrapText="1"/>
    </xf>
    <xf numFmtId="176" fontId="6" fillId="0" borderId="13" xfId="80" applyNumberFormat="1" applyFont="1" applyFill="1" applyBorder="1" applyAlignment="1">
      <alignment horizontal="center" vertical="top" wrapText="1"/>
    </xf>
    <xf numFmtId="4" fontId="6" fillId="0" borderId="15" xfId="80" applyNumberFormat="1" applyFont="1" applyFill="1" applyBorder="1" applyAlignment="1">
      <alignment horizontal="center" vertical="top" wrapText="1"/>
    </xf>
    <xf numFmtId="177" fontId="6" fillId="0" borderId="15" xfId="80" applyNumberFormat="1" applyFont="1" applyFill="1" applyBorder="1" applyAlignment="1">
      <alignment horizontal="center" vertical="top" wrapText="1"/>
    </xf>
    <xf numFmtId="177" fontId="6" fillId="0" borderId="13" xfId="80" applyNumberFormat="1" applyFont="1" applyFill="1" applyBorder="1" applyAlignment="1">
      <alignment horizontal="center" vertical="top" wrapText="1"/>
    </xf>
    <xf numFmtId="0" fontId="6" fillId="0" borderId="13" xfId="80" applyFont="1" applyFill="1" applyBorder="1" applyAlignment="1">
      <alignment horizontal="center" vertical="top" wrapText="1"/>
    </xf>
    <xf numFmtId="4" fontId="6" fillId="0" borderId="0" xfId="80" applyNumberFormat="1" applyFont="1" applyFill="1" applyBorder="1" applyAlignment="1">
      <alignment horizontal="center" vertical="top" wrapText="1"/>
    </xf>
    <xf numFmtId="2" fontId="6" fillId="0" borderId="0" xfId="80" applyNumberFormat="1" applyFont="1" applyFill="1" applyBorder="1" applyAlignment="1">
      <alignment horizontal="center" vertical="top" wrapText="1"/>
    </xf>
    <xf numFmtId="2" fontId="6" fillId="0" borderId="15" xfId="80" applyNumberFormat="1" applyFont="1" applyFill="1" applyBorder="1" applyAlignment="1">
      <alignment horizontal="center" vertical="top" wrapText="1"/>
    </xf>
    <xf numFmtId="187" fontId="6" fillId="0" borderId="0" xfId="106" applyNumberFormat="1" applyFont="1" applyFill="1" applyBorder="1" applyAlignment="1">
      <alignment horizontal="center" vertical="top" wrapText="1"/>
    </xf>
    <xf numFmtId="0" fontId="50" fillId="0" borderId="0" xfId="0" applyFont="1" applyFill="1" applyAlignment="1">
      <alignment vertical="center" wrapText="1"/>
    </xf>
    <xf numFmtId="0" fontId="29" fillId="0" borderId="0" xfId="0" applyFont="1" applyFill="1" applyBorder="1" applyAlignment="1">
      <alignment wrapText="1"/>
    </xf>
    <xf numFmtId="0" fontId="51" fillId="0" borderId="6" xfId="0" applyFont="1" applyBorder="1" applyAlignment="1">
      <alignment vertical="center"/>
    </xf>
    <xf numFmtId="0" fontId="30" fillId="0" borderId="7" xfId="0" applyFont="1" applyBorder="1" applyAlignment="1">
      <alignment horizontal="right"/>
    </xf>
    <xf numFmtId="176" fontId="4" fillId="0" borderId="0" xfId="0" applyNumberFormat="1" applyFont="1" applyFill="1" applyBorder="1" applyAlignment="1">
      <alignment horizontal="center" wrapText="1"/>
    </xf>
    <xf numFmtId="43" fontId="29" fillId="0" borderId="0" xfId="0" applyNumberFormat="1" applyFont="1" applyFill="1" applyBorder="1" applyAlignment="1">
      <alignment vertical="center" wrapText="1"/>
    </xf>
    <xf numFmtId="0" fontId="29" fillId="0" borderId="0" xfId="0" applyFont="1" applyBorder="1" applyAlignment="1">
      <alignment horizontal="center" wrapText="1"/>
    </xf>
    <xf numFmtId="0" fontId="4" fillId="0" borderId="0" xfId="0" applyFont="1" applyFill="1" applyBorder="1" applyAlignment="1">
      <alignment wrapText="1"/>
    </xf>
    <xf numFmtId="0" fontId="4" fillId="0" borderId="0" xfId="0" applyFont="1" applyFill="1" applyBorder="1" applyAlignment="1">
      <alignment horizontal="center" wrapText="1"/>
    </xf>
    <xf numFmtId="0" fontId="7" fillId="0" borderId="0" xfId="0" applyFont="1" applyFill="1" applyBorder="1" applyAlignment="1">
      <alignment horizontal="center" vertical="center" wrapText="1"/>
    </xf>
    <xf numFmtId="0" fontId="7" fillId="0" borderId="16" xfId="0" applyFont="1" applyFill="1" applyBorder="1" applyAlignment="1">
      <alignment horizontal="center" vertical="center" wrapText="1"/>
    </xf>
    <xf numFmtId="176" fontId="4" fillId="7" borderId="0" xfId="0" applyNumberFormat="1" applyFont="1" applyFill="1" applyAlignment="1">
      <alignment horizontal="center" vertical="center" wrapText="1"/>
    </xf>
    <xf numFmtId="0" fontId="6" fillId="7" borderId="0" xfId="0" applyFont="1" applyFill="1" applyBorder="1" applyAlignment="1">
      <alignment horizontal="left" vertical="top" wrapText="1" indent="1"/>
    </xf>
    <xf numFmtId="2" fontId="29" fillId="0" borderId="0" xfId="0" applyNumberFormat="1" applyFont="1" applyFill="1" applyAlignment="1">
      <alignment horizontal="center" vertical="center"/>
    </xf>
    <xf numFmtId="2" fontId="29" fillId="0" borderId="0" xfId="0" applyNumberFormat="1" applyFont="1" applyFill="1" applyBorder="1" applyAlignment="1">
      <alignment horizontal="center" vertical="center" wrapText="1"/>
    </xf>
    <xf numFmtId="0" fontId="29" fillId="0" borderId="8" xfId="0" applyFont="1" applyFill="1" applyBorder="1" applyAlignment="1">
      <alignment horizontal="center" vertical="center"/>
    </xf>
    <xf numFmtId="176" fontId="29" fillId="0" borderId="0" xfId="0" applyNumberFormat="1" applyFont="1" applyFill="1" applyBorder="1" applyAlignment="1">
      <alignment horizontal="center" vertical="center"/>
    </xf>
    <xf numFmtId="3" fontId="6" fillId="0" borderId="0" xfId="0" applyNumberFormat="1" applyFont="1" applyFill="1" applyAlignment="1">
      <alignment horizontal="center"/>
    </xf>
    <xf numFmtId="3" fontId="8" fillId="0" borderId="2" xfId="0" applyNumberFormat="1" applyFont="1" applyFill="1" applyBorder="1" applyAlignment="1">
      <alignment horizontal="center"/>
    </xf>
    <xf numFmtId="3" fontId="8" fillId="0" borderId="2" xfId="0" applyNumberFormat="1" applyFont="1" applyFill="1" applyBorder="1" applyAlignment="1">
      <alignment horizontal="center" vertical="top" wrapText="1"/>
    </xf>
    <xf numFmtId="176" fontId="6" fillId="0" borderId="1" xfId="80" applyNumberFormat="1" applyFont="1" applyFill="1" applyBorder="1" applyAlignment="1">
      <alignment horizontal="center" vertical="top" wrapText="1"/>
    </xf>
    <xf numFmtId="187" fontId="6" fillId="0" borderId="1" xfId="106" applyNumberFormat="1" applyFont="1" applyFill="1" applyBorder="1" applyAlignment="1">
      <alignment horizontal="center" vertical="top" wrapText="1"/>
    </xf>
    <xf numFmtId="0" fontId="6" fillId="0" borderId="0" xfId="0" applyFont="1" applyFill="1" applyBorder="1" applyAlignment="1">
      <alignment horizontal="left" vertical="top" wrapText="1" indent="2"/>
    </xf>
    <xf numFmtId="49" fontId="6" fillId="0" borderId="0" xfId="0" applyNumberFormat="1" applyFont="1" applyFill="1" applyBorder="1" applyAlignment="1">
      <alignment horizontal="left" vertical="top" wrapText="1" indent="4"/>
    </xf>
    <xf numFmtId="0" fontId="6" fillId="0" borderId="0" xfId="0" applyFont="1" applyFill="1" applyBorder="1" applyAlignment="1">
      <alignment horizontal="left" vertical="top" wrapText="1" indent="1"/>
    </xf>
    <xf numFmtId="0" fontId="48" fillId="0" borderId="0" xfId="0" applyFont="1" applyFill="1" applyBorder="1" applyAlignment="1">
      <alignment horizontal="center" vertical="top" wrapText="1"/>
    </xf>
    <xf numFmtId="2" fontId="0" fillId="0" borderId="0" xfId="0" applyNumberFormat="1"/>
    <xf numFmtId="188" fontId="0" fillId="0" borderId="0" xfId="0" applyNumberFormat="1" applyFill="1"/>
    <xf numFmtId="3" fontId="6" fillId="0" borderId="0" xfId="0" applyNumberFormat="1" applyFont="1" applyFill="1" applyBorder="1" applyAlignment="1">
      <alignment horizontal="center" vertical="center"/>
    </xf>
    <xf numFmtId="176" fontId="35" fillId="7" borderId="2" xfId="0" applyNumberFormat="1" applyFont="1" applyFill="1" applyBorder="1" applyAlignment="1">
      <alignment horizontal="center"/>
    </xf>
    <xf numFmtId="1" fontId="4" fillId="0" borderId="0" xfId="0" applyNumberFormat="1" applyFont="1" applyFill="1" applyAlignment="1">
      <alignment horizontal="center" wrapText="1"/>
    </xf>
    <xf numFmtId="2" fontId="29" fillId="7" borderId="0" xfId="0" applyNumberFormat="1" applyFont="1" applyFill="1" applyBorder="1" applyAlignment="1">
      <alignment horizontal="center" vertical="center" wrapText="1"/>
    </xf>
    <xf numFmtId="2" fontId="29" fillId="7" borderId="1" xfId="0" applyNumberFormat="1" applyFont="1" applyFill="1" applyBorder="1" applyAlignment="1">
      <alignment horizontal="center" vertical="center" wrapText="1"/>
    </xf>
    <xf numFmtId="2" fontId="0" fillId="7" borderId="0" xfId="0" applyNumberFormat="1" applyFill="1"/>
    <xf numFmtId="176" fontId="6" fillId="0" borderId="1" xfId="0" applyNumberFormat="1" applyFont="1" applyFill="1" applyBorder="1" applyAlignment="1">
      <alignment horizontal="center" vertical="center" wrapText="1"/>
    </xf>
    <xf numFmtId="176" fontId="0" fillId="7" borderId="0" xfId="0" applyNumberFormat="1" applyFill="1"/>
    <xf numFmtId="176" fontId="8" fillId="0" borderId="0" xfId="0" applyNumberFormat="1" applyFont="1" applyFill="1" applyAlignment="1">
      <alignment horizontal="center" vertical="center" wrapText="1"/>
    </xf>
    <xf numFmtId="0" fontId="6" fillId="0" borderId="1" xfId="0" applyFont="1" applyFill="1" applyBorder="1" applyAlignment="1">
      <alignment horizontal="center" vertical="center" wrapText="1"/>
    </xf>
    <xf numFmtId="0" fontId="0" fillId="0" borderId="0" xfId="0" applyFill="1" applyBorder="1"/>
    <xf numFmtId="0" fontId="56" fillId="0" borderId="0" xfId="109" applyFont="1" applyFill="1" applyBorder="1" applyAlignment="1">
      <alignment horizontal="center" vertical="top" wrapText="1"/>
    </xf>
    <xf numFmtId="176" fontId="57" fillId="0" borderId="0" xfId="109" applyNumberFormat="1" applyFont="1" applyFill="1" applyBorder="1" applyAlignment="1">
      <alignment horizontal="center" vertical="top" wrapText="1"/>
    </xf>
    <xf numFmtId="0" fontId="6" fillId="7" borderId="1" xfId="0" applyFont="1" applyFill="1" applyBorder="1" applyAlignment="1">
      <alignment vertical="center"/>
    </xf>
    <xf numFmtId="176" fontId="6" fillId="7" borderId="1" xfId="0" applyNumberFormat="1" applyFont="1" applyFill="1" applyBorder="1" applyAlignment="1">
      <alignment horizontal="center" vertical="center" wrapText="1"/>
    </xf>
    <xf numFmtId="0" fontId="8" fillId="7" borderId="0" xfId="0" applyFont="1" applyFill="1" applyBorder="1" applyAlignment="1">
      <alignment vertical="center"/>
    </xf>
    <xf numFmtId="0" fontId="6" fillId="7" borderId="1" xfId="0" applyFont="1" applyFill="1" applyBorder="1" applyAlignment="1">
      <alignment horizontal="left" vertical="center" indent="2"/>
    </xf>
    <xf numFmtId="0" fontId="36" fillId="0" borderId="0" xfId="0" applyFont="1" applyFill="1" applyBorder="1" applyAlignment="1">
      <alignment vertical="center"/>
    </xf>
    <xf numFmtId="0" fontId="7" fillId="7" borderId="0" xfId="0" applyFont="1" applyFill="1" applyBorder="1" applyAlignment="1">
      <alignment vertical="center"/>
    </xf>
    <xf numFmtId="0" fontId="29" fillId="7" borderId="1" xfId="0" applyFont="1" applyFill="1" applyBorder="1" applyAlignment="1">
      <alignment horizontal="left" vertical="center" indent="2"/>
    </xf>
    <xf numFmtId="0" fontId="4" fillId="0" borderId="1" xfId="0" applyFont="1" applyFill="1" applyBorder="1" applyAlignment="1">
      <alignment horizontal="left" vertical="center" wrapText="1" indent="1"/>
    </xf>
    <xf numFmtId="0" fontId="30" fillId="0" borderId="2" xfId="0" applyFont="1" applyFill="1" applyBorder="1" applyAlignment="1">
      <alignment vertical="center" wrapText="1"/>
    </xf>
    <xf numFmtId="0" fontId="0" fillId="0" borderId="6" xfId="0" applyFill="1" applyBorder="1"/>
    <xf numFmtId="14" fontId="0" fillId="0" borderId="0" xfId="0" applyNumberFormat="1" applyFill="1" applyBorder="1"/>
    <xf numFmtId="4" fontId="0" fillId="0" borderId="0" xfId="0" applyNumberFormat="1" applyFill="1" applyBorder="1"/>
    <xf numFmtId="0" fontId="58" fillId="0" borderId="0" xfId="0" applyFont="1" applyFill="1" applyBorder="1" applyAlignment="1">
      <alignment horizontal="right" vertical="center" wrapText="1"/>
    </xf>
    <xf numFmtId="176" fontId="0" fillId="0" borderId="0" xfId="0" applyNumberFormat="1" applyFill="1" applyBorder="1"/>
    <xf numFmtId="1" fontId="0" fillId="0" borderId="0" xfId="0" applyNumberFormat="1" applyFill="1" applyBorder="1"/>
    <xf numFmtId="3" fontId="58" fillId="0" borderId="0" xfId="0" applyNumberFormat="1" applyFont="1" applyFill="1" applyBorder="1" applyAlignment="1">
      <alignment horizontal="right" vertical="center" wrapText="1"/>
    </xf>
    <xf numFmtId="0" fontId="4" fillId="0" borderId="7" xfId="0" applyFont="1" applyFill="1" applyBorder="1" applyAlignment="1">
      <alignment horizontal="left" wrapText="1"/>
    </xf>
    <xf numFmtId="0" fontId="30" fillId="0" borderId="7" xfId="0" applyFont="1" applyBorder="1" applyAlignment="1">
      <alignment horizontal="right"/>
    </xf>
    <xf numFmtId="0" fontId="51" fillId="0" borderId="6" xfId="0" applyFont="1" applyBorder="1" applyAlignment="1">
      <alignment vertical="center"/>
    </xf>
    <xf numFmtId="0" fontId="4" fillId="0" borderId="7" xfId="0" applyFont="1" applyFill="1" applyBorder="1" applyAlignment="1">
      <alignment wrapText="1"/>
    </xf>
    <xf numFmtId="0" fontId="4" fillId="0" borderId="6" xfId="0" applyFont="1" applyFill="1" applyBorder="1" applyAlignment="1">
      <alignment wrapText="1"/>
    </xf>
    <xf numFmtId="0" fontId="4" fillId="0" borderId="7" xfId="0" applyFont="1" applyFill="1" applyBorder="1" applyAlignment="1">
      <alignment horizontal="center" wrapText="1"/>
    </xf>
    <xf numFmtId="0" fontId="4" fillId="0" borderId="6" xfId="0" applyFont="1" applyFill="1" applyBorder="1" applyAlignment="1">
      <alignment horizontal="center" wrapText="1"/>
    </xf>
    <xf numFmtId="0" fontId="7" fillId="0" borderId="0" xfId="0" applyFont="1" applyFill="1" applyAlignment="1">
      <alignment horizontal="center" wrapText="1"/>
    </xf>
    <xf numFmtId="0" fontId="44" fillId="0" borderId="0" xfId="0" applyFont="1"/>
    <xf numFmtId="0" fontId="4" fillId="0" borderId="0" xfId="0" applyFont="1"/>
    <xf numFmtId="0" fontId="44" fillId="0" borderId="7" xfId="0" applyFont="1" applyBorder="1" applyAlignment="1">
      <alignment wrapText="1"/>
    </xf>
    <xf numFmtId="0" fontId="44" fillId="0" borderId="7" xfId="0" applyFont="1" applyBorder="1" applyAlignment="1">
      <alignment horizontal="left"/>
    </xf>
    <xf numFmtId="0" fontId="38" fillId="0" borderId="0" xfId="80" applyFont="1" applyFill="1" applyBorder="1" applyAlignment="1">
      <alignment horizontal="left" vertical="center" wrapText="1"/>
    </xf>
    <xf numFmtId="0" fontId="39" fillId="0" borderId="8" xfId="80" applyFont="1" applyFill="1" applyBorder="1" applyAlignment="1">
      <alignment horizontal="right"/>
    </xf>
    <xf numFmtId="0" fontId="38" fillId="0" borderId="0" xfId="80" applyFont="1" applyFill="1" applyBorder="1" applyAlignment="1">
      <alignment vertical="center" wrapText="1"/>
    </xf>
    <xf numFmtId="0" fontId="40" fillId="0" borderId="0" xfId="80" applyFont="1" applyFill="1" applyBorder="1" applyAlignment="1">
      <alignment vertical="center" wrapText="1"/>
    </xf>
    <xf numFmtId="0" fontId="40" fillId="0" borderId="0" xfId="80" applyFont="1" applyFill="1" applyBorder="1" applyAlignment="1">
      <alignment horizontal="left" vertical="center" wrapText="1"/>
    </xf>
    <xf numFmtId="0" fontId="38" fillId="0" borderId="0" xfId="80" applyFont="1" applyFill="1" applyAlignment="1">
      <alignment vertical="center"/>
    </xf>
    <xf numFmtId="0" fontId="51" fillId="0" borderId="0" xfId="80" applyFont="1" applyFill="1" applyBorder="1" applyAlignment="1">
      <alignment horizontal="left"/>
    </xf>
    <xf numFmtId="0" fontId="8" fillId="0" borderId="8" xfId="80" applyFont="1" applyFill="1" applyBorder="1" applyAlignment="1">
      <alignment horizontal="center" vertical="top" wrapText="1"/>
    </xf>
    <xf numFmtId="0" fontId="8" fillId="0" borderId="14" xfId="80" applyFont="1" applyFill="1" applyBorder="1" applyAlignment="1">
      <alignment horizontal="center" vertical="top" wrapText="1"/>
    </xf>
    <xf numFmtId="0" fontId="38" fillId="0" borderId="0" xfId="80" applyFont="1" applyBorder="1" applyAlignment="1">
      <alignment vertical="center" wrapText="1"/>
    </xf>
    <xf numFmtId="0" fontId="40" fillId="0" borderId="0" xfId="80" applyFont="1" applyBorder="1" applyAlignment="1">
      <alignment vertical="center" wrapText="1"/>
    </xf>
    <xf numFmtId="0" fontId="38" fillId="0" borderId="0" xfId="80" applyFont="1" applyBorder="1" applyAlignment="1">
      <alignment horizontal="left" vertical="center" wrapText="1"/>
    </xf>
    <xf numFmtId="0" fontId="40" fillId="0" borderId="0" xfId="80" applyFont="1" applyBorder="1" applyAlignment="1">
      <alignment horizontal="left" vertical="center" wrapText="1"/>
    </xf>
    <xf numFmtId="0" fontId="47" fillId="0" borderId="0" xfId="0" applyFont="1" applyFill="1" applyBorder="1" applyAlignment="1">
      <alignment horizontal="left" vertical="center" wrapText="1"/>
    </xf>
    <xf numFmtId="0" fontId="30" fillId="0" borderId="0" xfId="0" applyFont="1" applyBorder="1" applyAlignment="1">
      <alignment horizontal="right" vertical="top" wrapText="1"/>
    </xf>
    <xf numFmtId="0" fontId="51" fillId="0" borderId="6" xfId="80" applyFont="1" applyFill="1" applyBorder="1" applyAlignment="1">
      <alignment horizontal="left"/>
    </xf>
    <xf numFmtId="0" fontId="30" fillId="0" borderId="0" xfId="0" applyFont="1" applyFill="1" applyBorder="1" applyAlignment="1">
      <alignment horizontal="right" vertical="center" wrapText="1"/>
    </xf>
    <xf numFmtId="0" fontId="8" fillId="0" borderId="7"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8" fillId="0" borderId="0" xfId="0" applyFont="1" applyFill="1" applyBorder="1" applyAlignment="1">
      <alignment horizontal="left" vertical="top" wrapText="1"/>
    </xf>
    <xf numFmtId="0" fontId="38" fillId="7" borderId="8" xfId="0" applyFont="1" applyFill="1" applyBorder="1" applyAlignment="1">
      <alignment horizontal="left" vertical="top" wrapText="1"/>
    </xf>
    <xf numFmtId="0" fontId="6"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4" fillId="7" borderId="0" xfId="0" applyFont="1" applyFill="1" applyBorder="1" applyAlignment="1">
      <alignment horizontal="right" vertical="center"/>
    </xf>
    <xf numFmtId="0" fontId="28" fillId="0" borderId="8" xfId="0" applyFont="1" applyFill="1" applyBorder="1" applyAlignment="1">
      <alignment horizontal="center" vertical="center" wrapText="1"/>
    </xf>
    <xf numFmtId="0" fontId="29" fillId="0" borderId="0" xfId="0" applyFont="1" applyFill="1" applyAlignment="1">
      <alignment vertical="center" wrapText="1"/>
    </xf>
    <xf numFmtId="0" fontId="36" fillId="0" borderId="0" xfId="0" applyFont="1" applyFill="1" applyBorder="1" applyAlignment="1">
      <alignment vertical="center"/>
    </xf>
    <xf numFmtId="0" fontId="36" fillId="0" borderId="0" xfId="0" applyFont="1" applyBorder="1" applyAlignment="1">
      <alignment vertical="center"/>
    </xf>
    <xf numFmtId="0" fontId="34" fillId="0" borderId="0" xfId="0" applyFont="1" applyBorder="1" applyAlignment="1">
      <alignment horizontal="right" vertical="center"/>
    </xf>
    <xf numFmtId="0" fontId="29" fillId="0" borderId="0" xfId="0" applyFont="1" applyAlignment="1">
      <alignment vertical="center" wrapText="1"/>
    </xf>
    <xf numFmtId="0" fontId="38" fillId="7" borderId="8" xfId="0" applyFont="1" applyFill="1" applyBorder="1" applyAlignment="1">
      <alignment horizontal="left" wrapText="1"/>
    </xf>
    <xf numFmtId="0" fontId="38" fillId="7" borderId="0" xfId="0" applyFont="1" applyFill="1" applyBorder="1" applyAlignment="1">
      <alignment horizontal="left" wrapText="1"/>
    </xf>
    <xf numFmtId="0" fontId="39" fillId="7" borderId="0" xfId="0" applyFont="1" applyFill="1" applyBorder="1" applyAlignment="1">
      <alignment horizontal="right"/>
    </xf>
    <xf numFmtId="0" fontId="38" fillId="0" borderId="8" xfId="0" applyFont="1" applyBorder="1" applyAlignment="1">
      <alignment horizontal="left" wrapText="1"/>
    </xf>
    <xf numFmtId="0" fontId="38" fillId="0" borderId="0" xfId="0" applyFont="1" applyBorder="1" applyAlignment="1">
      <alignment horizontal="left" wrapText="1"/>
    </xf>
    <xf numFmtId="0" fontId="39" fillId="0" borderId="0" xfId="0" applyFont="1" applyBorder="1" applyAlignment="1">
      <alignment horizontal="right"/>
    </xf>
    <xf numFmtId="0" fontId="34" fillId="0" borderId="0" xfId="0" applyFont="1" applyBorder="1" applyAlignment="1">
      <alignment vertical="center"/>
    </xf>
    <xf numFmtId="0" fontId="34" fillId="0" borderId="8" xfId="0" applyFont="1" applyBorder="1" applyAlignment="1">
      <alignment horizontal="right" vertical="center"/>
    </xf>
    <xf numFmtId="0" fontId="28" fillId="0" borderId="0" xfId="0" applyFont="1" applyFill="1" applyBorder="1" applyAlignment="1">
      <alignment horizontal="center" vertical="center" wrapText="1"/>
    </xf>
    <xf numFmtId="0" fontId="34" fillId="7" borderId="0" xfId="0" applyFont="1" applyFill="1" applyBorder="1" applyAlignment="1">
      <alignment horizontal="right" vertical="top"/>
    </xf>
    <xf numFmtId="0" fontId="34" fillId="0" borderId="0" xfId="0" applyFont="1" applyAlignment="1">
      <alignment vertical="center" wrapText="1"/>
    </xf>
    <xf numFmtId="0" fontId="34" fillId="0" borderId="8" xfId="0" applyFont="1" applyFill="1" applyBorder="1" applyAlignment="1">
      <alignment vertical="center" wrapText="1"/>
    </xf>
    <xf numFmtId="0" fontId="34" fillId="0" borderId="0" xfId="0" applyFont="1" applyFill="1" applyBorder="1" applyAlignment="1">
      <alignment vertical="center" wrapText="1"/>
    </xf>
    <xf numFmtId="0" fontId="34" fillId="7" borderId="17" xfId="0" applyFont="1" applyFill="1" applyBorder="1" applyAlignment="1">
      <alignment horizontal="right" vertical="top"/>
    </xf>
    <xf numFmtId="0" fontId="8" fillId="0" borderId="18" xfId="0" applyFont="1" applyFill="1" applyBorder="1" applyAlignment="1">
      <alignment horizontal="center" vertical="center"/>
    </xf>
    <xf numFmtId="0" fontId="28" fillId="0" borderId="0" xfId="0" applyFont="1" applyFill="1" applyBorder="1" applyAlignment="1">
      <alignment horizontal="center" vertical="center"/>
    </xf>
    <xf numFmtId="0" fontId="30" fillId="0" borderId="8" xfId="0" applyFont="1" applyFill="1" applyBorder="1" applyAlignment="1">
      <alignment horizontal="left" vertical="top" wrapText="1"/>
    </xf>
    <xf numFmtId="0" fontId="30" fillId="0" borderId="8" xfId="0" applyFont="1" applyFill="1" applyBorder="1" applyAlignment="1">
      <alignment horizontal="center" vertical="top" wrapText="1"/>
    </xf>
    <xf numFmtId="0" fontId="30" fillId="0" borderId="8" xfId="0" applyFont="1" applyFill="1" applyBorder="1" applyAlignment="1">
      <alignment horizontal="right" vertical="center" wrapText="1"/>
    </xf>
  </cellXfs>
  <cellStyles count="112">
    <cellStyle name="_x000a_386grabber=S" xfId="108"/>
    <cellStyle name="1 indent" xfId="3"/>
    <cellStyle name="2 indents" xfId="4"/>
    <cellStyle name="3 indents" xfId="5"/>
    <cellStyle name="4 indents" xfId="6"/>
    <cellStyle name="5 indents" xfId="7"/>
    <cellStyle name="Celkem" xfId="8"/>
    <cellStyle name="Comma0" xfId="9"/>
    <cellStyle name="Currency0" xfId="10"/>
    <cellStyle name="Čiarka" xfId="106" builtinId="3"/>
    <cellStyle name="Čiarka 2" xfId="82"/>
    <cellStyle name="Čiarka 2 2" xfId="83"/>
    <cellStyle name="čiarky 2" xfId="11"/>
    <cellStyle name="čiarky 3" xfId="12"/>
    <cellStyle name="čiarky 3 2" xfId="13"/>
    <cellStyle name="čiarky 3 2 2" xfId="84"/>
    <cellStyle name="čiarky 3 3" xfId="14"/>
    <cellStyle name="čiarky 4" xfId="15"/>
    <cellStyle name="čiarky 4 2" xfId="16"/>
    <cellStyle name="čiarky 4 2 2" xfId="85"/>
    <cellStyle name="čiarky 4 3" xfId="86"/>
    <cellStyle name="Date" xfId="17"/>
    <cellStyle name="Datum" xfId="18"/>
    <cellStyle name="Euro" xfId="19"/>
    <cellStyle name="Excel Built-in Normal" xfId="79"/>
    <cellStyle name="Finanení0" xfId="20"/>
    <cellStyle name="Finanèní0" xfId="21"/>
    <cellStyle name="Finanení0 2" xfId="87"/>
    <cellStyle name="Finanení0 3" xfId="88"/>
    <cellStyle name="Fixed" xfId="22"/>
    <cellStyle name="Fixed (0)" xfId="23"/>
    <cellStyle name="Fixed (1)" xfId="24"/>
    <cellStyle name="Fixed (2)" xfId="25"/>
    <cellStyle name="Heading 1" xfId="26"/>
    <cellStyle name="Heading 2" xfId="27"/>
    <cellStyle name="Hipervínculo_IIF" xfId="28"/>
    <cellStyle name="imf-one decimal" xfId="29"/>
    <cellStyle name="imf-zero decimal" xfId="30"/>
    <cellStyle name="Millares [0]_BALPROGRAMA2001R" xfId="31"/>
    <cellStyle name="Millares_BALPROGRAMA2001R" xfId="32"/>
    <cellStyle name="Mina0" xfId="33"/>
    <cellStyle name="Mìna0" xfId="34"/>
    <cellStyle name="Mina0 2" xfId="89"/>
    <cellStyle name="Mina0 3" xfId="90"/>
    <cellStyle name="Moneda [0]_BALPROGRAMA2001R" xfId="35"/>
    <cellStyle name="Moneda_BALPROGRAMA2001R" xfId="36"/>
    <cellStyle name="Navadno_Slo" xfId="37"/>
    <cellStyle name="Nedefinován" xfId="38"/>
    <cellStyle name="Normal 11" xfId="39"/>
    <cellStyle name="Normal 13" xfId="110"/>
    <cellStyle name="Normal 2" xfId="105"/>
    <cellStyle name="Normal 3" xfId="91"/>
    <cellStyle name="Normal 4" xfId="109"/>
    <cellStyle name="Normal 45" xfId="102"/>
    <cellStyle name="Normal 8" xfId="40"/>
    <cellStyle name="Normal_be" xfId="111"/>
    <cellStyle name="Normálna 11" xfId="103"/>
    <cellStyle name="Normálna 2" xfId="1"/>
    <cellStyle name="Normálna 2 2" xfId="41"/>
    <cellStyle name="Normálna 2 3" xfId="101"/>
    <cellStyle name="Normálna 3" xfId="92"/>
    <cellStyle name="Normálna 4" xfId="93"/>
    <cellStyle name="Normálna 5" xfId="100"/>
    <cellStyle name="Normálna 7" xfId="104"/>
    <cellStyle name="Normálne" xfId="0" builtinId="0"/>
    <cellStyle name="normálne 10" xfId="42"/>
    <cellStyle name="normálne 13" xfId="43"/>
    <cellStyle name="normálne 2" xfId="44"/>
    <cellStyle name="normálne 3" xfId="2"/>
    <cellStyle name="normálne 4" xfId="45"/>
    <cellStyle name="normálne 5" xfId="46"/>
    <cellStyle name="normálne 5 2" xfId="47"/>
    <cellStyle name="normálne 5 2 2" xfId="94"/>
    <cellStyle name="normálne 5 3" xfId="48"/>
    <cellStyle name="normálne 5_19_NPC_2012_2014_eu_cof" xfId="49"/>
    <cellStyle name="normálne 6" xfId="50"/>
    <cellStyle name="normálne 6 2" xfId="95"/>
    <cellStyle name="normálne 7" xfId="51"/>
    <cellStyle name="normálne 7 10" xfId="52"/>
    <cellStyle name="normálne 7 2 2" xfId="53"/>
    <cellStyle name="normálne 8" xfId="54"/>
    <cellStyle name="normálne 8 2" xfId="96"/>
    <cellStyle name="normálne 9_Tabulky IFP_casove rady-request_20111102_" xfId="55"/>
    <cellStyle name="normálne_annex tab 2,3,5" xfId="80"/>
    <cellStyle name="normálne_Plán emisiií ŠD 2006-2008" xfId="107"/>
    <cellStyle name="Normßl - Style1" xfId="56"/>
    <cellStyle name="Normßl - Style1 2" xfId="97"/>
    <cellStyle name="percentá 16" xfId="81"/>
    <cellStyle name="percentá 2" xfId="57"/>
    <cellStyle name="percentage difference" xfId="58"/>
    <cellStyle name="percentage difference one decimal" xfId="59"/>
    <cellStyle name="percentage difference zero decimal" xfId="60"/>
    <cellStyle name="Pevný" xfId="61"/>
    <cellStyle name="SAPBEXHLevel2" xfId="62"/>
    <cellStyle name="SAPBEXHLevel3" xfId="63"/>
    <cellStyle name="SAPBEXstdData" xfId="64"/>
    <cellStyle name="SAPBEXstdItem 3" xfId="98"/>
    <cellStyle name="Text" xfId="65"/>
    <cellStyle name="Total" xfId="99"/>
    <cellStyle name="Záhlaví 1" xfId="66"/>
    <cellStyle name="Záhlaví 2" xfId="67"/>
    <cellStyle name="zero" xfId="68"/>
    <cellStyle name="ДАТА" xfId="69"/>
    <cellStyle name="ДЕНЕЖНЫЙ_BOPENGC" xfId="70"/>
    <cellStyle name="ЗАГОЛОВОК1" xfId="71"/>
    <cellStyle name="ЗАГОЛОВОК2" xfId="72"/>
    <cellStyle name="ИТОГОВЫЙ" xfId="73"/>
    <cellStyle name="Обычный_BOPENGC" xfId="74"/>
    <cellStyle name="ПРОЦЕНТНЫЙ_BOPENGC" xfId="75"/>
    <cellStyle name="ТЕКСТ" xfId="76"/>
    <cellStyle name="ФИКСИРОВАННЫЙ" xfId="77"/>
    <cellStyle name="ФИНАНСОВЫЙ_BOPENGC" xfId="78"/>
  </cellStyles>
  <dxfs count="0"/>
  <tableStyles count="0" defaultTableStyle="TableStyleMedium2" defaultPivotStyle="PivotStyleLight16"/>
  <colors>
    <mruColors>
      <color rgb="FF2C9ADC"/>
      <color rgb="FFFF66FF"/>
      <color rgb="FFAAD3F2"/>
      <color rgb="FF9E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externalLink" Target="externalLinks/externalLink27.xml"/><Relationship Id="rId54" Type="http://schemas.openxmlformats.org/officeDocument/2006/relationships/externalLink" Target="externalLinks/externalLink40.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externalLink" Target="externalLinks/externalLink43.xml"/><Relationship Id="rId61"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externalLink" Target="externalLinks/externalLink42.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5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mfsr.sk\DfsRoot\Users\mhavlat\AppData\Local\Microsoft\Windows\Temporary%20Internet%20Files\Content.Outlook\RKZTYI1L\K&#352;D%2014_16erik_final_dlh_20130306.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Slovenia\SV%20MONITORab.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AL\CZYWP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WIN\Temporary%20Internet%20Files\OLKE156\Money\Monetary%20Conditions\mcichart_core_inf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SVN\BOP\REER%20and%20competitiveness\Competitivenes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lshoobridge\Local%20Settings\Temporary%20Internet%20Files\OLK10\Charts\Svk%20Charts%20Data%202005_current.xl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FIS\M-T%20fiscal%20June10%20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O2\MKD\REP\TABLES\red98\Mk-red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ocuments%20and%20Settings\dtzanninis\My%20Local%20Documents\Slovenia\CZE%20--%20Main%20Fiscal%20File.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IFP_NEW/3_MAKRO/3_5_Vybor/2018/Makrovybor%202018-01-31/3-FINAL/Makro_tabulka_MV_jan20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ebugyi\AppData\Local\Microsoft\Windows\Temporary%20Internet%20Files\Content.Outlook\JG459QFK\DATA\C3\CZE\REER\REERTOT99%20revise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f.mfsr.sk\DfsRoot\Documents%20and%20Settings\idrozd\Desktop\NPC_2013_2015_OS_09\NPC_2010\Documents%20and%20Settings\PANTOLIN\My%20Local%20Documents\Slovenia\Wages_employmen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84.389999389648437</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101.33999633789062</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1019.1599731445312</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80.889999389648437</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452.98001098632812</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352.66000366210937</v>
          </cell>
          <cell r="C43" t="str">
            <v>n.a.</v>
          </cell>
          <cell r="D43">
            <v>69.05999755859375</v>
          </cell>
          <cell r="E43" t="str">
            <v>n.a.</v>
          </cell>
        </row>
        <row r="44">
          <cell r="A44" t="str">
            <v>1991M9</v>
          </cell>
          <cell r="B44">
            <v>282.48001098632812</v>
          </cell>
          <cell r="C44" t="str">
            <v>n.a.</v>
          </cell>
          <cell r="D44">
            <v>64.580001831054687</v>
          </cell>
          <cell r="E44" t="str">
            <v>n.a.</v>
          </cell>
        </row>
        <row r="45">
          <cell r="A45" t="str">
            <v>1991M10</v>
          </cell>
          <cell r="B45">
            <v>202.72999572753906</v>
          </cell>
          <cell r="C45" t="str">
            <v>n.a.</v>
          </cell>
          <cell r="D45">
            <v>57.459999084472656</v>
          </cell>
          <cell r="E45" t="str">
            <v>n.a.</v>
          </cell>
        </row>
        <row r="46">
          <cell r="A46" t="str">
            <v>1991M11</v>
          </cell>
          <cell r="B46">
            <v>184.85000610351562</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-6237.1207885742187</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Sheet1"/>
    </sheetNames>
    <sheetDataSet>
      <sheetData sheetId="0" refreshError="1"/>
      <sheetData sheetId="1" refreshError="1">
        <row r="20">
          <cell r="A20" t="str">
            <v>October</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P"/>
      <sheetName val="LS"/>
      <sheetName val="ZPIZ"/>
      <sheetName val="ZZZS"/>
      <sheetName val="Contents"/>
      <sheetName val="weoA"/>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9"/>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s>
    <sheetDataSet>
      <sheetData sheetId="0"/>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sheetData sheetId="1"/>
      <sheetData sheetId="2"/>
      <sheetData sheetId="3"/>
      <sheetData sheetId="4"/>
      <sheetData sheetId="5"/>
      <sheetData sheetId="6"/>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Dec"/>
      <sheetName val="projections"/>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_OR"/>
      <sheetName val="Prorač"/>
      <sheetName val="Občine"/>
      <sheetName val="ZPIZ"/>
      <sheetName val="ZZZS"/>
      <sheetName val="pro2001"/>
      <sheetName val="output"/>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Sheet1"/>
      <sheetName val="01budg"/>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ATA"/>
      <sheetName val="IMAE TC Y ACELERACION"/>
      <sheetName val="ACELERACION"/>
      <sheetName val="DATOS"/>
      <sheetName val="LIB-NEG"/>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ControlSheet"/>
      <sheetName val="Data"/>
      <sheetName val="Bloomberg via EDSS"/>
      <sheetName val="Module1"/>
    </sheetNames>
    <sheetDataSet>
      <sheetData sheetId="0"/>
      <sheetData sheetId="1"/>
      <sheetData sheetId="2"/>
      <sheetData sheetId="3"/>
      <sheetData sheetId="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A"/>
      <sheetName val="DATAQ"/>
      <sheetName val="DataM"/>
      <sheetName val="T Vulnerability"/>
      <sheetName val="PDR vulnerability table"/>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úhrn"/>
      <sheetName val="Externé predpoklady"/>
      <sheetName val="HDP"/>
      <sheetName val="Verejná správa"/>
      <sheetName val="Domácnosti"/>
      <sheetName val="Trh práce"/>
      <sheetName val="Inflácia"/>
      <sheetName val="Obchodná a platobná bilancia"/>
      <sheetName val="Atypické makrozákladne"/>
      <sheetName val="Polročné údaje"/>
      <sheetName val="Hárok1"/>
    </sheetNames>
    <sheetDataSet>
      <sheetData sheetId="0"/>
      <sheetData sheetId="1">
        <row r="22">
          <cell r="G22">
            <v>1.183747619047619</v>
          </cell>
        </row>
      </sheetData>
      <sheetData sheetId="2">
        <row r="23">
          <cell r="I23">
            <v>81.153965999999997</v>
          </cell>
          <cell r="K23">
            <v>90.211843279497785</v>
          </cell>
          <cell r="N23">
            <v>107.9655682226684</v>
          </cell>
        </row>
      </sheetData>
      <sheetData sheetId="3"/>
      <sheetData sheetId="4"/>
      <sheetData sheetId="5"/>
      <sheetData sheetId="6">
        <row r="34">
          <cell r="C34">
            <v>2.4409178039005441</v>
          </cell>
        </row>
      </sheetData>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WIN\TEMP\MFLOW96.XLS"/>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Motív Office">
  <a:themeElements>
    <a:clrScheme name="IFP">
      <a:dk1>
        <a:sysClr val="windowText" lastClr="000000"/>
      </a:dk1>
      <a:lt1>
        <a:sysClr val="window" lastClr="FFFFFF"/>
      </a:lt1>
      <a:dk2>
        <a:srgbClr val="1F497D"/>
      </a:dk2>
      <a:lt2>
        <a:srgbClr val="EEECE1"/>
      </a:lt2>
      <a:accent1>
        <a:srgbClr val="2C9ADC"/>
      </a:accent1>
      <a:accent2>
        <a:srgbClr val="AAD3F2"/>
      </a:accent2>
      <a:accent3>
        <a:srgbClr val="B0D6AF"/>
      </a:accent3>
      <a:accent4>
        <a:srgbClr val="D3BEDE"/>
      </a:accent4>
      <a:accent5>
        <a:srgbClr val="D9D3AB"/>
      </a:accent5>
      <a:accent6>
        <a:srgbClr val="F9C9BA"/>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38"/>
  <sheetViews>
    <sheetView showGridLines="0" tabSelected="1" workbookViewId="0"/>
  </sheetViews>
  <sheetFormatPr defaultColWidth="9.140625" defaultRowHeight="16.5" x14ac:dyDescent="0.3"/>
  <cols>
    <col min="1" max="1" width="33.7109375" style="22" customWidth="1"/>
    <col min="2" max="16384" width="9.140625" style="22"/>
  </cols>
  <sheetData>
    <row r="1" spans="1:11" x14ac:dyDescent="0.3">
      <c r="A1" s="263"/>
    </row>
    <row r="2" spans="1:11" x14ac:dyDescent="0.3">
      <c r="A2" s="263"/>
    </row>
    <row r="3" spans="1:11" ht="17.25" thickBot="1" x14ac:dyDescent="0.35">
      <c r="A3" s="335" t="s">
        <v>337</v>
      </c>
      <c r="B3" s="335"/>
      <c r="C3" s="335"/>
      <c r="D3" s="335"/>
      <c r="E3" s="335"/>
      <c r="F3" s="335"/>
      <c r="G3" s="335"/>
      <c r="H3" s="335"/>
    </row>
    <row r="4" spans="1:11" x14ac:dyDescent="0.3">
      <c r="A4" s="336"/>
      <c r="B4" s="338" t="s">
        <v>5</v>
      </c>
      <c r="C4" s="84">
        <v>2017</v>
      </c>
      <c r="D4" s="84">
        <v>2017</v>
      </c>
      <c r="E4" s="84">
        <v>2018</v>
      </c>
      <c r="F4" s="84">
        <v>2019</v>
      </c>
      <c r="G4" s="84">
        <v>2020</v>
      </c>
      <c r="H4" s="84">
        <v>2021</v>
      </c>
    </row>
    <row r="5" spans="1:11" ht="17.25" thickBot="1" x14ac:dyDescent="0.35">
      <c r="A5" s="337"/>
      <c r="B5" s="339"/>
      <c r="C5" s="160" t="s">
        <v>104</v>
      </c>
      <c r="D5" s="161" t="s">
        <v>338</v>
      </c>
      <c r="E5" s="161" t="s">
        <v>338</v>
      </c>
      <c r="F5" s="161" t="s">
        <v>338</v>
      </c>
      <c r="G5" s="161" t="s">
        <v>338</v>
      </c>
      <c r="H5" s="161" t="s">
        <v>338</v>
      </c>
    </row>
    <row r="6" spans="1:11" x14ac:dyDescent="0.3">
      <c r="A6" s="195" t="s">
        <v>105</v>
      </c>
      <c r="B6" s="237" t="s">
        <v>106</v>
      </c>
      <c r="C6" s="287">
        <v>81.724831999999992</v>
      </c>
      <c r="D6" s="287">
        <v>3.4001663110798441</v>
      </c>
      <c r="E6" s="66">
        <v>4.2132237559521224</v>
      </c>
      <c r="F6" s="66">
        <v>4.5082075300671542</v>
      </c>
      <c r="G6" s="66">
        <v>3.8741085149651688</v>
      </c>
      <c r="H6" s="66">
        <v>3.3915538796869038</v>
      </c>
      <c r="K6" s="66"/>
    </row>
    <row r="7" spans="1:11" x14ac:dyDescent="0.3">
      <c r="A7" s="195" t="s">
        <v>107</v>
      </c>
      <c r="B7" s="237" t="s">
        <v>106</v>
      </c>
      <c r="C7" s="287">
        <v>84.985192000000012</v>
      </c>
      <c r="D7" s="287">
        <v>4.7209350187519039</v>
      </c>
      <c r="E7" s="66">
        <v>6.0906197638770809</v>
      </c>
      <c r="F7" s="66">
        <v>6.5780052856349247</v>
      </c>
      <c r="G7" s="66">
        <v>6.1590480076941345</v>
      </c>
      <c r="H7" s="66">
        <v>5.7784295700842758</v>
      </c>
      <c r="J7" s="164"/>
      <c r="K7" s="164"/>
    </row>
    <row r="8" spans="1:11" x14ac:dyDescent="0.3">
      <c r="A8" s="340" t="s">
        <v>339</v>
      </c>
      <c r="B8" s="340"/>
      <c r="C8" s="340"/>
      <c r="D8" s="340"/>
      <c r="E8" s="340"/>
      <c r="F8" s="340"/>
      <c r="G8" s="340"/>
      <c r="H8" s="340"/>
    </row>
    <row r="9" spans="1:11" x14ac:dyDescent="0.3">
      <c r="A9" s="83" t="s">
        <v>340</v>
      </c>
      <c r="B9" s="238" t="s">
        <v>65</v>
      </c>
      <c r="C9" s="66">
        <v>42.332112000000002</v>
      </c>
      <c r="D9" s="66">
        <v>3.6646758781723632</v>
      </c>
      <c r="E9" s="66">
        <v>3.4983369697778821</v>
      </c>
      <c r="F9" s="66">
        <v>3.1999225658115416</v>
      </c>
      <c r="G9" s="66">
        <v>2.7793481056987979</v>
      </c>
      <c r="H9" s="66">
        <v>2.482090206729004</v>
      </c>
    </row>
    <row r="10" spans="1:11" x14ac:dyDescent="0.3">
      <c r="A10" s="83" t="s">
        <v>475</v>
      </c>
      <c r="B10" s="238" t="s">
        <v>65</v>
      </c>
      <c r="C10" s="66">
        <v>14.675908000000002</v>
      </c>
      <c r="D10" s="66">
        <v>0.23594799445572079</v>
      </c>
      <c r="E10" s="66">
        <v>0.6245413252709664</v>
      </c>
      <c r="F10" s="66">
        <v>1.2703806199453993</v>
      </c>
      <c r="G10" s="66">
        <v>1.175795834340021</v>
      </c>
      <c r="H10" s="66">
        <v>1.2006118891987327</v>
      </c>
    </row>
    <row r="11" spans="1:11" x14ac:dyDescent="0.3">
      <c r="A11" s="83" t="s">
        <v>341</v>
      </c>
      <c r="B11" s="238" t="s">
        <v>329</v>
      </c>
      <c r="C11" s="66">
        <v>17.703188000000001</v>
      </c>
      <c r="D11" s="66">
        <v>3.1842761958973176</v>
      </c>
      <c r="E11" s="66">
        <v>5.1633486218114477</v>
      </c>
      <c r="F11" s="66">
        <v>3.2799277083456424</v>
      </c>
      <c r="G11" s="66">
        <v>3.2953395740739966</v>
      </c>
      <c r="H11" s="66">
        <v>2.9574304802249207</v>
      </c>
    </row>
    <row r="12" spans="1:11" ht="27" x14ac:dyDescent="0.3">
      <c r="A12" s="83" t="s">
        <v>342</v>
      </c>
      <c r="B12" s="238" t="s">
        <v>343</v>
      </c>
      <c r="C12" s="238" t="s">
        <v>3</v>
      </c>
      <c r="D12" s="66">
        <v>1.2021953446713796</v>
      </c>
      <c r="E12" s="66">
        <v>0.15574603402399942</v>
      </c>
      <c r="F12" s="66">
        <v>0.14902753678049047</v>
      </c>
      <c r="G12" s="66">
        <v>0.14346935333502159</v>
      </c>
      <c r="H12" s="66">
        <v>0.13876309630181002</v>
      </c>
    </row>
    <row r="13" spans="1:11" x14ac:dyDescent="0.3">
      <c r="A13" s="83" t="s">
        <v>344</v>
      </c>
      <c r="B13" s="238" t="s">
        <v>345</v>
      </c>
      <c r="C13" s="66">
        <v>82.470504000000005</v>
      </c>
      <c r="D13" s="66">
        <v>4.2552584965335649</v>
      </c>
      <c r="E13" s="66">
        <v>7.8756579859551756</v>
      </c>
      <c r="F13" s="66">
        <v>8.5005399917416735</v>
      </c>
      <c r="G13" s="66">
        <v>7.0829799668113091</v>
      </c>
      <c r="H13" s="66">
        <v>5.8855357530764429</v>
      </c>
      <c r="J13" s="21"/>
    </row>
    <row r="14" spans="1:11" x14ac:dyDescent="0.3">
      <c r="A14" s="83" t="s">
        <v>346</v>
      </c>
      <c r="B14" s="238" t="s">
        <v>347</v>
      </c>
      <c r="C14" s="66">
        <v>76.363233000000008</v>
      </c>
      <c r="D14" s="66">
        <v>3.8833477486462042</v>
      </c>
      <c r="E14" s="66">
        <v>7.145797474066784</v>
      </c>
      <c r="F14" s="66">
        <v>7.191013511983102</v>
      </c>
      <c r="G14" s="66">
        <v>6.1510222967257056</v>
      </c>
      <c r="H14" s="66">
        <v>5.1881842711139825</v>
      </c>
      <c r="J14" s="21"/>
    </row>
    <row r="15" spans="1:11" x14ac:dyDescent="0.3">
      <c r="A15" s="340" t="s">
        <v>348</v>
      </c>
      <c r="B15" s="340"/>
      <c r="C15" s="340"/>
      <c r="D15" s="340"/>
      <c r="E15" s="340"/>
      <c r="F15" s="340"/>
      <c r="G15" s="340"/>
      <c r="H15" s="340"/>
    </row>
    <row r="16" spans="1:11" x14ac:dyDescent="0.3">
      <c r="A16" s="239" t="s">
        <v>501</v>
      </c>
      <c r="B16" s="240"/>
      <c r="C16" s="240" t="s">
        <v>3</v>
      </c>
      <c r="D16" s="171">
        <v>2.585120811370536</v>
      </c>
      <c r="E16" s="171">
        <v>3.0540225585856251</v>
      </c>
      <c r="F16" s="171">
        <v>2.5896131620651954</v>
      </c>
      <c r="G16" s="171">
        <v>2.3275843586660643</v>
      </c>
      <c r="H16" s="171">
        <v>2.0848338237583386</v>
      </c>
    </row>
    <row r="17" spans="1:8" x14ac:dyDescent="0.3">
      <c r="A17" s="195" t="s">
        <v>502</v>
      </c>
      <c r="B17" s="237" t="s">
        <v>343</v>
      </c>
      <c r="C17" s="240" t="s">
        <v>3</v>
      </c>
      <c r="D17" s="66">
        <v>-0.10104298947347352</v>
      </c>
      <c r="E17" s="66">
        <v>-7.4980373334166094E-3</v>
      </c>
      <c r="F17" s="66">
        <v>0</v>
      </c>
      <c r="G17" s="66">
        <v>0</v>
      </c>
      <c r="H17" s="66">
        <v>0</v>
      </c>
    </row>
    <row r="18" spans="1:8" ht="17.25" thickBot="1" x14ac:dyDescent="0.35">
      <c r="A18" s="241" t="s">
        <v>503</v>
      </c>
      <c r="B18" s="160" t="s">
        <v>349</v>
      </c>
      <c r="C18" s="160" t="s">
        <v>3</v>
      </c>
      <c r="D18" s="175">
        <v>0.64716301244011798</v>
      </c>
      <c r="E18" s="175">
        <v>1.2087044605517352</v>
      </c>
      <c r="F18" s="175">
        <v>1.9033184688094884</v>
      </c>
      <c r="G18" s="175">
        <v>1.5615968502425281</v>
      </c>
      <c r="H18" s="175">
        <v>1.3052120731322618</v>
      </c>
    </row>
    <row r="19" spans="1:8" ht="72" customHeight="1" x14ac:dyDescent="0.3">
      <c r="A19" s="333" t="s">
        <v>478</v>
      </c>
      <c r="B19" s="333"/>
      <c r="C19" s="333"/>
      <c r="D19" s="333"/>
      <c r="E19" s="333"/>
      <c r="F19" s="333"/>
      <c r="G19" s="334" t="s">
        <v>350</v>
      </c>
      <c r="H19" s="334"/>
    </row>
    <row r="22" spans="1:8" ht="17.25" thickBot="1" x14ac:dyDescent="0.35">
      <c r="A22" s="335" t="s">
        <v>351</v>
      </c>
      <c r="B22" s="335"/>
      <c r="C22" s="335"/>
      <c r="D22" s="335"/>
      <c r="E22" s="335"/>
      <c r="F22" s="335"/>
      <c r="G22" s="335"/>
      <c r="H22" s="335"/>
    </row>
    <row r="23" spans="1:8" x14ac:dyDescent="0.3">
      <c r="A23" s="336"/>
      <c r="B23" s="338" t="s">
        <v>168</v>
      </c>
      <c r="C23" s="84">
        <f>C4</f>
        <v>2017</v>
      </c>
      <c r="D23" s="84">
        <f>D4</f>
        <v>2017</v>
      </c>
      <c r="E23" s="84">
        <f>E4</f>
        <v>2018</v>
      </c>
      <c r="F23" s="84">
        <f>F4</f>
        <v>2019</v>
      </c>
      <c r="G23" s="84">
        <f t="shared" ref="G23:H23" si="0">G4</f>
        <v>2020</v>
      </c>
      <c r="H23" s="84">
        <f t="shared" si="0"/>
        <v>2021</v>
      </c>
    </row>
    <row r="24" spans="1:8" ht="28.5" thickBot="1" x14ac:dyDescent="0.35">
      <c r="A24" s="337"/>
      <c r="B24" s="339"/>
      <c r="C24" s="160" t="s">
        <v>352</v>
      </c>
      <c r="D24" s="161" t="s">
        <v>197</v>
      </c>
      <c r="E24" s="161" t="s">
        <v>197</v>
      </c>
      <c r="F24" s="161" t="s">
        <v>197</v>
      </c>
      <c r="G24" s="161" t="s">
        <v>197</v>
      </c>
      <c r="H24" s="161" t="s">
        <v>197</v>
      </c>
    </row>
    <row r="25" spans="1:8" x14ac:dyDescent="0.3">
      <c r="A25" s="151" t="s">
        <v>353</v>
      </c>
      <c r="B25" s="163" t="s">
        <v>106</v>
      </c>
      <c r="C25" s="164">
        <f>C6</f>
        <v>81.724831999999992</v>
      </c>
      <c r="D25" s="164">
        <f t="shared" ref="D25:H26" si="1">D6</f>
        <v>3.4001663110798441</v>
      </c>
      <c r="E25" s="164">
        <f t="shared" si="1"/>
        <v>4.2132237559521224</v>
      </c>
      <c r="F25" s="164">
        <f t="shared" si="1"/>
        <v>4.5082075300671542</v>
      </c>
      <c r="G25" s="164">
        <f t="shared" si="1"/>
        <v>3.8741085149651688</v>
      </c>
      <c r="H25" s="164">
        <f t="shared" si="1"/>
        <v>3.3915538796869038</v>
      </c>
    </row>
    <row r="26" spans="1:8" x14ac:dyDescent="0.3">
      <c r="A26" s="151" t="s">
        <v>354</v>
      </c>
      <c r="B26" s="163" t="s">
        <v>106</v>
      </c>
      <c r="C26" s="164">
        <f>C7</f>
        <v>84.985192000000012</v>
      </c>
      <c r="D26" s="164">
        <f t="shared" si="1"/>
        <v>4.7209350187519039</v>
      </c>
      <c r="E26" s="164">
        <f t="shared" si="1"/>
        <v>6.0906197638770809</v>
      </c>
      <c r="F26" s="164">
        <f t="shared" si="1"/>
        <v>6.5780052856349247</v>
      </c>
      <c r="G26" s="164">
        <f t="shared" si="1"/>
        <v>6.1590480076941345</v>
      </c>
      <c r="H26" s="164">
        <f t="shared" si="1"/>
        <v>5.7784295700842758</v>
      </c>
    </row>
    <row r="27" spans="1:8" x14ac:dyDescent="0.3">
      <c r="A27" s="340" t="s">
        <v>355</v>
      </c>
      <c r="B27" s="340"/>
      <c r="C27" s="340"/>
      <c r="D27" s="340"/>
      <c r="E27" s="340"/>
      <c r="F27" s="340"/>
      <c r="G27" s="340"/>
      <c r="H27" s="340"/>
    </row>
    <row r="28" spans="1:8" x14ac:dyDescent="0.3">
      <c r="A28" s="151" t="s">
        <v>356</v>
      </c>
      <c r="B28" s="33" t="s">
        <v>65</v>
      </c>
      <c r="C28" s="164">
        <f>C9</f>
        <v>42.332112000000002</v>
      </c>
      <c r="D28" s="164">
        <f t="shared" ref="C28:H33" si="2">D9</f>
        <v>3.6646758781723632</v>
      </c>
      <c r="E28" s="164">
        <f t="shared" si="2"/>
        <v>3.4983369697778821</v>
      </c>
      <c r="F28" s="164">
        <f t="shared" si="2"/>
        <v>3.1999225658115416</v>
      </c>
      <c r="G28" s="164">
        <f t="shared" si="2"/>
        <v>2.7793481056987979</v>
      </c>
      <c r="H28" s="164">
        <f t="shared" si="2"/>
        <v>2.482090206729004</v>
      </c>
    </row>
    <row r="29" spans="1:8" x14ac:dyDescent="0.3">
      <c r="A29" s="151" t="s">
        <v>357</v>
      </c>
      <c r="B29" s="33" t="s">
        <v>65</v>
      </c>
      <c r="C29" s="66">
        <f t="shared" si="2"/>
        <v>14.675908000000002</v>
      </c>
      <c r="D29" s="66">
        <f t="shared" si="2"/>
        <v>0.23594799445572079</v>
      </c>
      <c r="E29" s="66">
        <f t="shared" si="2"/>
        <v>0.6245413252709664</v>
      </c>
      <c r="F29" s="66">
        <f t="shared" si="2"/>
        <v>1.2703806199453993</v>
      </c>
      <c r="G29" s="66">
        <f t="shared" si="2"/>
        <v>1.175795834340021</v>
      </c>
      <c r="H29" s="66">
        <f t="shared" si="2"/>
        <v>1.2006118891987327</v>
      </c>
    </row>
    <row r="30" spans="1:8" x14ac:dyDescent="0.3">
      <c r="A30" s="151" t="s">
        <v>358</v>
      </c>
      <c r="B30" s="33" t="s">
        <v>62</v>
      </c>
      <c r="C30" s="164">
        <f t="shared" si="2"/>
        <v>17.703188000000001</v>
      </c>
      <c r="D30" s="164">
        <f t="shared" si="2"/>
        <v>3.1842761958973176</v>
      </c>
      <c r="E30" s="164">
        <f t="shared" si="2"/>
        <v>5.1633486218114477</v>
      </c>
      <c r="F30" s="164">
        <f t="shared" si="2"/>
        <v>3.2799277083456424</v>
      </c>
      <c r="G30" s="164">
        <f t="shared" si="2"/>
        <v>3.2953395740739966</v>
      </c>
      <c r="H30" s="164">
        <f t="shared" si="2"/>
        <v>2.9574304802249207</v>
      </c>
    </row>
    <row r="31" spans="1:8" ht="27" x14ac:dyDescent="0.3">
      <c r="A31" s="151" t="s">
        <v>359</v>
      </c>
      <c r="B31" s="33" t="s">
        <v>343</v>
      </c>
      <c r="C31" s="33" t="s">
        <v>3</v>
      </c>
      <c r="D31" s="164">
        <f>D12</f>
        <v>1.2021953446713796</v>
      </c>
      <c r="E31" s="164">
        <f t="shared" si="2"/>
        <v>0.15574603402399942</v>
      </c>
      <c r="F31" s="164">
        <f t="shared" si="2"/>
        <v>0.14902753678049047</v>
      </c>
      <c r="G31" s="164">
        <f t="shared" si="2"/>
        <v>0.14346935333502159</v>
      </c>
      <c r="H31" s="164">
        <f t="shared" si="2"/>
        <v>0.13876309630181002</v>
      </c>
    </row>
    <row r="32" spans="1:8" x14ac:dyDescent="0.3">
      <c r="A32" s="151" t="s">
        <v>360</v>
      </c>
      <c r="B32" s="33" t="s">
        <v>345</v>
      </c>
      <c r="C32" s="164">
        <f>C13</f>
        <v>82.470504000000005</v>
      </c>
      <c r="D32" s="164">
        <f>D13</f>
        <v>4.2552584965335649</v>
      </c>
      <c r="E32" s="164">
        <f t="shared" si="2"/>
        <v>7.8756579859551756</v>
      </c>
      <c r="F32" s="164">
        <f t="shared" si="2"/>
        <v>8.5005399917416735</v>
      </c>
      <c r="G32" s="164">
        <f t="shared" si="2"/>
        <v>7.0829799668113091</v>
      </c>
      <c r="H32" s="164">
        <f t="shared" si="2"/>
        <v>5.8855357530764429</v>
      </c>
    </row>
    <row r="33" spans="1:8" x14ac:dyDescent="0.3">
      <c r="A33" s="151" t="s">
        <v>361</v>
      </c>
      <c r="B33" s="33" t="s">
        <v>347</v>
      </c>
      <c r="C33" s="164">
        <f>C14</f>
        <v>76.363233000000008</v>
      </c>
      <c r="D33" s="164">
        <f>D14</f>
        <v>3.8833477486462042</v>
      </c>
      <c r="E33" s="164">
        <f t="shared" si="2"/>
        <v>7.145797474066784</v>
      </c>
      <c r="F33" s="164">
        <f t="shared" si="2"/>
        <v>7.191013511983102</v>
      </c>
      <c r="G33" s="164">
        <f t="shared" si="2"/>
        <v>6.1510222967257056</v>
      </c>
      <c r="H33" s="164">
        <f t="shared" si="2"/>
        <v>5.1881842711139825</v>
      </c>
    </row>
    <row r="34" spans="1:8" x14ac:dyDescent="0.3">
      <c r="A34" s="340" t="s">
        <v>362</v>
      </c>
      <c r="B34" s="340"/>
      <c r="C34" s="340"/>
      <c r="D34" s="340"/>
      <c r="E34" s="340"/>
      <c r="F34" s="340"/>
      <c r="G34" s="340"/>
      <c r="H34" s="340"/>
    </row>
    <row r="35" spans="1:8" x14ac:dyDescent="0.3">
      <c r="A35" s="1" t="s">
        <v>363</v>
      </c>
      <c r="B35" s="165"/>
      <c r="C35" s="165" t="s">
        <v>3</v>
      </c>
      <c r="D35" s="166">
        <f>D16</f>
        <v>2.585120811370536</v>
      </c>
      <c r="E35" s="166">
        <f t="shared" ref="E35:H37" si="3">E16</f>
        <v>3.0540225585856251</v>
      </c>
      <c r="F35" s="166">
        <f t="shared" si="3"/>
        <v>2.5896131620651954</v>
      </c>
      <c r="G35" s="166">
        <f t="shared" si="3"/>
        <v>2.3275843586660643</v>
      </c>
      <c r="H35" s="166">
        <f t="shared" si="3"/>
        <v>2.0848338237583386</v>
      </c>
    </row>
    <row r="36" spans="1:8" ht="27" x14ac:dyDescent="0.3">
      <c r="A36" s="151" t="s">
        <v>364</v>
      </c>
      <c r="B36" s="163" t="s">
        <v>343</v>
      </c>
      <c r="C36" s="165" t="s">
        <v>3</v>
      </c>
      <c r="D36" s="166">
        <f t="shared" ref="D36:D37" si="4">D17</f>
        <v>-0.10104298947347352</v>
      </c>
      <c r="E36" s="166">
        <f t="shared" si="3"/>
        <v>-7.4980373334166094E-3</v>
      </c>
      <c r="F36" s="166">
        <f t="shared" si="3"/>
        <v>0</v>
      </c>
      <c r="G36" s="166">
        <f t="shared" si="3"/>
        <v>0</v>
      </c>
      <c r="H36" s="166">
        <f t="shared" si="3"/>
        <v>0</v>
      </c>
    </row>
    <row r="37" spans="1:8" ht="17.25" thickBot="1" x14ac:dyDescent="0.35">
      <c r="A37" s="169" t="s">
        <v>365</v>
      </c>
      <c r="B37" s="168" t="s">
        <v>349</v>
      </c>
      <c r="C37" s="168" t="s">
        <v>3</v>
      </c>
      <c r="D37" s="170">
        <f t="shared" si="4"/>
        <v>0.64716301244011798</v>
      </c>
      <c r="E37" s="170">
        <f t="shared" si="3"/>
        <v>1.2087044605517352</v>
      </c>
      <c r="F37" s="170">
        <f t="shared" si="3"/>
        <v>1.9033184688094884</v>
      </c>
      <c r="G37" s="166">
        <f t="shared" si="3"/>
        <v>1.5615968502425281</v>
      </c>
      <c r="H37" s="166">
        <f t="shared" si="3"/>
        <v>1.3052120731322618</v>
      </c>
    </row>
    <row r="38" spans="1:8" ht="69.75" customHeight="1" x14ac:dyDescent="0.3">
      <c r="A38" s="333" t="s">
        <v>479</v>
      </c>
      <c r="B38" s="333"/>
      <c r="C38" s="333"/>
      <c r="D38" s="333"/>
      <c r="E38" s="333"/>
      <c r="F38" s="333"/>
      <c r="G38" s="334" t="s">
        <v>366</v>
      </c>
      <c r="H38" s="334"/>
    </row>
  </sheetData>
  <mergeCells count="14">
    <mergeCell ref="A38:F38"/>
    <mergeCell ref="G38:H38"/>
    <mergeCell ref="A22:H22"/>
    <mergeCell ref="A23:A24"/>
    <mergeCell ref="B23:B24"/>
    <mergeCell ref="A27:H27"/>
    <mergeCell ref="A34:H34"/>
    <mergeCell ref="A19:F19"/>
    <mergeCell ref="G19:H19"/>
    <mergeCell ref="A3:H3"/>
    <mergeCell ref="A4:A5"/>
    <mergeCell ref="B4:B5"/>
    <mergeCell ref="A8:H8"/>
    <mergeCell ref="A15:H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tabColor rgb="FF92D050"/>
  </sheetPr>
  <dimension ref="A1:L45"/>
  <sheetViews>
    <sheetView showGridLines="0" workbookViewId="0">
      <selection activeCell="C21" sqref="C21:E21"/>
    </sheetView>
  </sheetViews>
  <sheetFormatPr defaultRowHeight="16.5" x14ac:dyDescent="0.3"/>
  <cols>
    <col min="1" max="1" width="35.85546875" customWidth="1"/>
    <col min="9" max="9" width="10.42578125" bestFit="1" customWidth="1"/>
  </cols>
  <sheetData>
    <row r="1" spans="1:12" s="22" customFormat="1" x14ac:dyDescent="0.3">
      <c r="A1" s="263"/>
    </row>
    <row r="2" spans="1:12" s="22" customFormat="1" x14ac:dyDescent="0.3">
      <c r="A2" s="263"/>
    </row>
    <row r="3" spans="1:12" ht="17.25" thickBot="1" x14ac:dyDescent="0.35">
      <c r="A3" s="360" t="s">
        <v>248</v>
      </c>
      <c r="B3" s="360"/>
      <c r="C3" s="360"/>
      <c r="D3" s="360"/>
      <c r="E3" s="360"/>
      <c r="F3" s="360"/>
      <c r="G3" s="360"/>
    </row>
    <row r="4" spans="1:12" x14ac:dyDescent="0.3">
      <c r="A4" s="113" t="s">
        <v>247</v>
      </c>
      <c r="B4" s="113" t="s">
        <v>5</v>
      </c>
      <c r="C4" s="114">
        <v>2017</v>
      </c>
      <c r="D4" s="114">
        <v>2018</v>
      </c>
      <c r="E4" s="114">
        <v>2019</v>
      </c>
      <c r="F4" s="114">
        <v>2020</v>
      </c>
      <c r="G4" s="114">
        <v>2021</v>
      </c>
    </row>
    <row r="5" spans="1:12" x14ac:dyDescent="0.3">
      <c r="A5" s="63" t="s">
        <v>89</v>
      </c>
      <c r="B5" s="63"/>
      <c r="C5" s="69">
        <v>3.4001663110798441</v>
      </c>
      <c r="D5" s="69">
        <v>4.2132237559521224</v>
      </c>
      <c r="E5" s="69">
        <v>4.5082075300671542</v>
      </c>
      <c r="F5" s="69">
        <v>3.8741085149651688</v>
      </c>
      <c r="G5" s="69">
        <v>3.3915538796869038</v>
      </c>
    </row>
    <row r="6" spans="1:12" x14ac:dyDescent="0.3">
      <c r="A6" s="60" t="s">
        <v>446</v>
      </c>
      <c r="B6" s="61" t="s">
        <v>324</v>
      </c>
      <c r="C6" s="69">
        <v>-1.0407271892731618</v>
      </c>
      <c r="D6" s="69">
        <v>-0.79910158425984124</v>
      </c>
      <c r="E6" s="69">
        <v>-0.31517668539133037</v>
      </c>
      <c r="F6" s="69">
        <v>0</v>
      </c>
      <c r="G6" s="69">
        <v>0</v>
      </c>
      <c r="H6" s="302"/>
      <c r="I6" s="302"/>
      <c r="J6" s="302"/>
      <c r="K6" s="302"/>
      <c r="L6" s="302"/>
    </row>
    <row r="7" spans="1:12" x14ac:dyDescent="0.3">
      <c r="A7" s="60" t="s">
        <v>90</v>
      </c>
      <c r="B7" s="61" t="s">
        <v>69</v>
      </c>
      <c r="C7" s="255">
        <v>1.3956854977747184</v>
      </c>
      <c r="D7" s="255">
        <v>1.2674870324525316</v>
      </c>
      <c r="E7" s="255">
        <v>1.1935180988296663</v>
      </c>
      <c r="F7" s="255">
        <v>1.087798872201877</v>
      </c>
      <c r="G7" s="255">
        <v>1.0594995220079289</v>
      </c>
      <c r="I7" s="22"/>
      <c r="J7" s="22"/>
      <c r="K7" s="22"/>
      <c r="L7" s="22"/>
    </row>
    <row r="8" spans="1:12" x14ac:dyDescent="0.3">
      <c r="A8" s="60" t="s">
        <v>91</v>
      </c>
      <c r="B8" s="64" t="s">
        <v>92</v>
      </c>
      <c r="C8" s="255">
        <v>0</v>
      </c>
      <c r="D8" s="255">
        <v>0</v>
      </c>
      <c r="E8" s="255">
        <v>0</v>
      </c>
      <c r="F8" s="255">
        <v>0</v>
      </c>
      <c r="G8" s="255">
        <v>0</v>
      </c>
    </row>
    <row r="9" spans="1:12" s="22" customFormat="1" ht="14.25" customHeight="1" x14ac:dyDescent="0.3">
      <c r="A9" s="288" t="s">
        <v>468</v>
      </c>
      <c r="B9" s="64"/>
      <c r="C9" s="255"/>
      <c r="D9" s="255"/>
      <c r="E9" s="255"/>
      <c r="F9" s="255"/>
      <c r="G9" s="255"/>
    </row>
    <row r="10" spans="1:12" s="38" customFormat="1" ht="15" customHeight="1" x14ac:dyDescent="0.3">
      <c r="A10" s="300" t="s">
        <v>469</v>
      </c>
      <c r="B10" s="301"/>
      <c r="C10" s="255">
        <v>0</v>
      </c>
      <c r="D10" s="255">
        <v>0</v>
      </c>
      <c r="E10" s="255">
        <v>0</v>
      </c>
      <c r="F10" s="255">
        <v>0</v>
      </c>
      <c r="G10" s="255">
        <v>0</v>
      </c>
    </row>
    <row r="11" spans="1:12" s="38" customFormat="1" x14ac:dyDescent="0.3">
      <c r="A11" s="300" t="s">
        <v>470</v>
      </c>
      <c r="B11" s="301"/>
      <c r="C11" s="255">
        <v>0</v>
      </c>
      <c r="D11" s="255">
        <v>0</v>
      </c>
      <c r="E11" s="255">
        <v>0</v>
      </c>
      <c r="F11" s="255">
        <v>0</v>
      </c>
      <c r="G11" s="255">
        <v>0</v>
      </c>
      <c r="I11" s="303"/>
    </row>
    <row r="12" spans="1:12" x14ac:dyDescent="0.3">
      <c r="A12" s="249" t="s">
        <v>93</v>
      </c>
      <c r="B12" s="249"/>
      <c r="C12" s="255">
        <v>2.9479119048384739</v>
      </c>
      <c r="D12" s="255">
        <v>3.7107171412722018</v>
      </c>
      <c r="E12" s="255">
        <v>3.9614622242656328</v>
      </c>
      <c r="F12" s="255">
        <v>3.8926495451966803</v>
      </c>
      <c r="G12" s="255">
        <v>3.6975359838085309</v>
      </c>
      <c r="I12" s="22"/>
    </row>
    <row r="13" spans="1:12" x14ac:dyDescent="0.3">
      <c r="A13" s="298" t="s">
        <v>94</v>
      </c>
      <c r="B13" s="249"/>
      <c r="C13" s="255"/>
      <c r="D13" s="255"/>
      <c r="E13" s="255"/>
      <c r="F13" s="255"/>
      <c r="G13" s="255"/>
      <c r="I13" s="22"/>
    </row>
    <row r="14" spans="1:12" x14ac:dyDescent="0.3">
      <c r="A14" s="299" t="s">
        <v>95</v>
      </c>
      <c r="B14" s="249"/>
      <c r="C14" s="255">
        <v>0.5</v>
      </c>
      <c r="D14" s="255">
        <v>0.3</v>
      </c>
      <c r="E14" s="255">
        <v>0.2</v>
      </c>
      <c r="F14" s="255">
        <v>0.2</v>
      </c>
      <c r="G14" s="255">
        <v>0.2</v>
      </c>
      <c r="I14" s="22"/>
    </row>
    <row r="15" spans="1:12" x14ac:dyDescent="0.3">
      <c r="A15" s="299" t="s">
        <v>96</v>
      </c>
      <c r="B15" s="249"/>
      <c r="C15" s="255">
        <v>0.7</v>
      </c>
      <c r="D15" s="255">
        <v>0.9</v>
      </c>
      <c r="E15" s="255">
        <v>1</v>
      </c>
      <c r="F15" s="255">
        <v>1</v>
      </c>
      <c r="G15" s="255">
        <v>1.1000000000000001</v>
      </c>
      <c r="I15" s="22"/>
    </row>
    <row r="16" spans="1:12" x14ac:dyDescent="0.3">
      <c r="A16" s="299" t="s">
        <v>97</v>
      </c>
      <c r="B16" s="249"/>
      <c r="C16" s="255">
        <v>1.8</v>
      </c>
      <c r="D16" s="255">
        <v>2.5</v>
      </c>
      <c r="E16" s="255">
        <v>2.8</v>
      </c>
      <c r="F16" s="255">
        <v>2.6</v>
      </c>
      <c r="G16" s="255">
        <v>2.4</v>
      </c>
      <c r="I16" s="22"/>
    </row>
    <row r="17" spans="1:9" x14ac:dyDescent="0.3">
      <c r="A17" s="60" t="s">
        <v>98</v>
      </c>
      <c r="B17" s="60"/>
      <c r="C17" s="67">
        <v>9.2176087213173427E-2</v>
      </c>
      <c r="D17" s="67">
        <v>0.56642343268447592</v>
      </c>
      <c r="E17" s="67">
        <v>1.0994109254611752</v>
      </c>
      <c r="F17" s="67">
        <v>1.0871002021800185</v>
      </c>
      <c r="G17" s="67">
        <v>0.79466472355658557</v>
      </c>
      <c r="I17" s="22"/>
    </row>
    <row r="18" spans="1:9" x14ac:dyDescent="0.3">
      <c r="A18" s="60" t="s">
        <v>99</v>
      </c>
      <c r="B18" s="60"/>
      <c r="C18" s="67">
        <v>3.6261272723151522E-2</v>
      </c>
      <c r="D18" s="67">
        <v>0.22282606248901457</v>
      </c>
      <c r="E18" s="67">
        <v>0.43249871640529558</v>
      </c>
      <c r="F18" s="67">
        <v>0.42765578470995369</v>
      </c>
      <c r="G18" s="67">
        <v>0.31261420543608148</v>
      </c>
    </row>
    <row r="19" spans="1:9" x14ac:dyDescent="0.3">
      <c r="A19" s="60" t="s">
        <v>100</v>
      </c>
      <c r="B19" s="60"/>
      <c r="C19" s="67">
        <v>-1.0769884619963133</v>
      </c>
      <c r="D19" s="67">
        <v>-1.0219276467488558</v>
      </c>
      <c r="E19" s="67">
        <v>-0.74767540179662595</v>
      </c>
      <c r="F19" s="67">
        <v>-0.42765578470995369</v>
      </c>
      <c r="G19" s="67">
        <v>-0.31261420543608148</v>
      </c>
    </row>
    <row r="20" spans="1:9" x14ac:dyDescent="0.3">
      <c r="A20" s="60" t="s">
        <v>101</v>
      </c>
      <c r="B20" s="60"/>
      <c r="C20" s="67">
        <v>0.31869703577840514</v>
      </c>
      <c r="D20" s="67">
        <v>0.24555938570367575</v>
      </c>
      <c r="E20" s="67">
        <v>0.44584269703304036</v>
      </c>
      <c r="F20" s="67">
        <v>0.6601430874919233</v>
      </c>
      <c r="G20" s="67">
        <v>0.74688531657184742</v>
      </c>
    </row>
    <row r="21" spans="1:9" x14ac:dyDescent="0.3">
      <c r="A21" s="65" t="s">
        <v>102</v>
      </c>
      <c r="B21" s="65"/>
      <c r="C21" s="70">
        <v>-1.0769884619963133</v>
      </c>
      <c r="D21" s="70">
        <v>-1.0219276467488558</v>
      </c>
      <c r="E21" s="70">
        <v>-0.74767540179662595</v>
      </c>
      <c r="F21" s="70">
        <v>-0.42765578470995369</v>
      </c>
      <c r="G21" s="70">
        <v>-0.31261420543608148</v>
      </c>
    </row>
    <row r="22" spans="1:9" x14ac:dyDescent="0.3">
      <c r="A22" s="376" t="s">
        <v>103</v>
      </c>
      <c r="B22" s="376"/>
      <c r="C22" s="377"/>
      <c r="D22" s="377"/>
      <c r="E22" s="377"/>
      <c r="F22" s="378" t="s">
        <v>304</v>
      </c>
      <c r="G22" s="378"/>
    </row>
    <row r="23" spans="1:9" s="22" customFormat="1" x14ac:dyDescent="0.3">
      <c r="A23" s="60" t="s">
        <v>489</v>
      </c>
    </row>
    <row r="24" spans="1:9" x14ac:dyDescent="0.3">
      <c r="A24" s="22"/>
      <c r="B24" s="22"/>
      <c r="C24" s="22"/>
      <c r="D24" s="22"/>
      <c r="E24" s="22"/>
      <c r="F24" s="22"/>
      <c r="G24" s="22"/>
    </row>
    <row r="25" spans="1:9" ht="17.25" thickBot="1" x14ac:dyDescent="0.35">
      <c r="A25" s="360" t="s">
        <v>249</v>
      </c>
      <c r="B25" s="360"/>
      <c r="C25" s="360"/>
      <c r="D25" s="360"/>
      <c r="E25" s="360"/>
      <c r="F25" s="360"/>
      <c r="G25" s="360"/>
    </row>
    <row r="26" spans="1:9" x14ac:dyDescent="0.3">
      <c r="A26" s="113" t="s">
        <v>250</v>
      </c>
      <c r="B26" s="113" t="s">
        <v>168</v>
      </c>
      <c r="C26" s="114">
        <f>C4</f>
        <v>2017</v>
      </c>
      <c r="D26" s="114">
        <f t="shared" ref="D26:G26" si="0">D4</f>
        <v>2018</v>
      </c>
      <c r="E26" s="114">
        <f t="shared" si="0"/>
        <v>2019</v>
      </c>
      <c r="F26" s="114">
        <f t="shared" si="0"/>
        <v>2020</v>
      </c>
      <c r="G26" s="114">
        <f t="shared" si="0"/>
        <v>2021</v>
      </c>
    </row>
    <row r="27" spans="1:9" x14ac:dyDescent="0.3">
      <c r="A27" s="26" t="s">
        <v>183</v>
      </c>
      <c r="B27" s="26"/>
      <c r="C27" s="69">
        <f>C5</f>
        <v>3.4001663110798441</v>
      </c>
      <c r="D27" s="69">
        <f t="shared" ref="D27:G27" si="1">D5</f>
        <v>4.2132237559521224</v>
      </c>
      <c r="E27" s="69">
        <f t="shared" si="1"/>
        <v>4.5082075300671542</v>
      </c>
      <c r="F27" s="69">
        <f t="shared" si="1"/>
        <v>3.8741085149651688</v>
      </c>
      <c r="G27" s="69">
        <f t="shared" si="1"/>
        <v>3.3915538796869038</v>
      </c>
    </row>
    <row r="28" spans="1:9" x14ac:dyDescent="0.3">
      <c r="A28" s="27" t="s">
        <v>447</v>
      </c>
      <c r="B28" s="28" t="s">
        <v>324</v>
      </c>
      <c r="C28" s="69">
        <f t="shared" ref="C28:G28" si="2">C6</f>
        <v>-1.0407271892731618</v>
      </c>
      <c r="D28" s="69">
        <f t="shared" si="2"/>
        <v>-0.79910158425984124</v>
      </c>
      <c r="E28" s="69">
        <f t="shared" si="2"/>
        <v>-0.31517668539133037</v>
      </c>
      <c r="F28" s="69">
        <f t="shared" si="2"/>
        <v>0</v>
      </c>
      <c r="G28" s="69">
        <f t="shared" si="2"/>
        <v>0</v>
      </c>
    </row>
    <row r="29" spans="1:9" x14ac:dyDescent="0.3">
      <c r="A29" s="27" t="s">
        <v>184</v>
      </c>
      <c r="B29" s="28" t="s">
        <v>69</v>
      </c>
      <c r="C29" s="69">
        <f t="shared" ref="C29:G29" si="3">C7</f>
        <v>1.3956854977747184</v>
      </c>
      <c r="D29" s="69">
        <f t="shared" si="3"/>
        <v>1.2674870324525316</v>
      </c>
      <c r="E29" s="69">
        <f t="shared" si="3"/>
        <v>1.1935180988296663</v>
      </c>
      <c r="F29" s="69">
        <f t="shared" si="3"/>
        <v>1.087798872201877</v>
      </c>
      <c r="G29" s="69">
        <f t="shared" si="3"/>
        <v>1.0594995220079289</v>
      </c>
    </row>
    <row r="30" spans="1:9" x14ac:dyDescent="0.3">
      <c r="A30" s="27" t="s">
        <v>185</v>
      </c>
      <c r="B30" s="46" t="s">
        <v>92</v>
      </c>
      <c r="C30" s="69">
        <f>C8</f>
        <v>0</v>
      </c>
      <c r="D30" s="69">
        <f>D8</f>
        <v>0</v>
      </c>
      <c r="E30" s="69">
        <f>E8</f>
        <v>0</v>
      </c>
      <c r="F30" s="69">
        <f>F8</f>
        <v>0</v>
      </c>
      <c r="G30" s="69">
        <f t="shared" ref="G30:G33" si="4">G8</f>
        <v>0</v>
      </c>
    </row>
    <row r="31" spans="1:9" s="22" customFormat="1" x14ac:dyDescent="0.3">
      <c r="A31" s="288" t="s">
        <v>467</v>
      </c>
      <c r="B31" s="46"/>
      <c r="C31" s="69">
        <f t="shared" ref="C31:F31" si="5">C9</f>
        <v>0</v>
      </c>
      <c r="D31" s="69">
        <f t="shared" si="5"/>
        <v>0</v>
      </c>
      <c r="E31" s="69">
        <f t="shared" si="5"/>
        <v>0</v>
      </c>
      <c r="F31" s="69">
        <f t="shared" si="5"/>
        <v>0</v>
      </c>
      <c r="G31" s="69">
        <f t="shared" si="4"/>
        <v>0</v>
      </c>
    </row>
    <row r="32" spans="1:9" s="22" customFormat="1" x14ac:dyDescent="0.3">
      <c r="A32" s="288" t="s">
        <v>466</v>
      </c>
      <c r="B32" s="46"/>
      <c r="C32" s="69">
        <f t="shared" ref="C32:F32" si="6">C10</f>
        <v>0</v>
      </c>
      <c r="D32" s="69">
        <f t="shared" si="6"/>
        <v>0</v>
      </c>
      <c r="E32" s="69">
        <f t="shared" si="6"/>
        <v>0</v>
      </c>
      <c r="F32" s="69">
        <f t="shared" si="6"/>
        <v>0</v>
      </c>
      <c r="G32" s="69">
        <f t="shared" si="4"/>
        <v>0</v>
      </c>
    </row>
    <row r="33" spans="1:7" s="22" customFormat="1" x14ac:dyDescent="0.3">
      <c r="A33" s="288" t="s">
        <v>465</v>
      </c>
      <c r="B33" s="46"/>
      <c r="C33" s="69">
        <f t="shared" ref="C33:F33" si="7">C11</f>
        <v>0</v>
      </c>
      <c r="D33" s="69">
        <f t="shared" si="7"/>
        <v>0</v>
      </c>
      <c r="E33" s="69">
        <f t="shared" si="7"/>
        <v>0</v>
      </c>
      <c r="F33" s="69">
        <f t="shared" si="7"/>
        <v>0</v>
      </c>
      <c r="G33" s="69">
        <f t="shared" si="4"/>
        <v>0</v>
      </c>
    </row>
    <row r="34" spans="1:7" x14ac:dyDescent="0.3">
      <c r="A34" s="27" t="s">
        <v>186</v>
      </c>
      <c r="B34" s="27"/>
      <c r="C34" s="69">
        <f t="shared" ref="C34:G34" si="8">C12</f>
        <v>2.9479119048384739</v>
      </c>
      <c r="D34" s="69">
        <f t="shared" si="8"/>
        <v>3.7107171412722018</v>
      </c>
      <c r="E34" s="69">
        <f t="shared" si="8"/>
        <v>3.9614622242656328</v>
      </c>
      <c r="F34" s="69">
        <f t="shared" si="8"/>
        <v>3.8926495451966803</v>
      </c>
      <c r="G34" s="69">
        <f t="shared" si="8"/>
        <v>3.6975359838085309</v>
      </c>
    </row>
    <row r="35" spans="1:7" x14ac:dyDescent="0.3">
      <c r="A35" s="30" t="s">
        <v>187</v>
      </c>
      <c r="B35" s="27"/>
      <c r="C35" s="69">
        <f t="shared" ref="C35:G35" si="9">C13</f>
        <v>0</v>
      </c>
      <c r="D35" s="69">
        <f t="shared" si="9"/>
        <v>0</v>
      </c>
      <c r="E35" s="69">
        <f t="shared" si="9"/>
        <v>0</v>
      </c>
      <c r="F35" s="69">
        <f t="shared" si="9"/>
        <v>0</v>
      </c>
      <c r="G35" s="69">
        <f t="shared" si="9"/>
        <v>0</v>
      </c>
    </row>
    <row r="36" spans="1:7" x14ac:dyDescent="0.3">
      <c r="A36" s="31" t="s">
        <v>188</v>
      </c>
      <c r="B36" s="27"/>
      <c r="C36" s="69">
        <f t="shared" ref="C36:G36" si="10">C14</f>
        <v>0.5</v>
      </c>
      <c r="D36" s="69">
        <f t="shared" si="10"/>
        <v>0.3</v>
      </c>
      <c r="E36" s="69">
        <f t="shared" si="10"/>
        <v>0.2</v>
      </c>
      <c r="F36" s="69">
        <f t="shared" si="10"/>
        <v>0.2</v>
      </c>
      <c r="G36" s="69">
        <f t="shared" si="10"/>
        <v>0.2</v>
      </c>
    </row>
    <row r="37" spans="1:7" x14ac:dyDescent="0.3">
      <c r="A37" s="31" t="s">
        <v>189</v>
      </c>
      <c r="B37" s="27"/>
      <c r="C37" s="69">
        <f t="shared" ref="C37:G37" si="11">C15</f>
        <v>0.7</v>
      </c>
      <c r="D37" s="69">
        <f t="shared" si="11"/>
        <v>0.9</v>
      </c>
      <c r="E37" s="69">
        <f t="shared" si="11"/>
        <v>1</v>
      </c>
      <c r="F37" s="69">
        <f t="shared" si="11"/>
        <v>1</v>
      </c>
      <c r="G37" s="69">
        <f t="shared" si="11"/>
        <v>1.1000000000000001</v>
      </c>
    </row>
    <row r="38" spans="1:7" x14ac:dyDescent="0.3">
      <c r="A38" s="31" t="s">
        <v>190</v>
      </c>
      <c r="B38" s="27"/>
      <c r="C38" s="69">
        <f t="shared" ref="C38:G38" si="12">C16</f>
        <v>1.8</v>
      </c>
      <c r="D38" s="69">
        <f t="shared" si="12"/>
        <v>2.5</v>
      </c>
      <c r="E38" s="69">
        <f t="shared" si="12"/>
        <v>2.8</v>
      </c>
      <c r="F38" s="69">
        <f t="shared" si="12"/>
        <v>2.6</v>
      </c>
      <c r="G38" s="69">
        <f t="shared" si="12"/>
        <v>2.4</v>
      </c>
    </row>
    <row r="39" spans="1:7" x14ac:dyDescent="0.3">
      <c r="A39" s="27" t="s">
        <v>191</v>
      </c>
      <c r="B39" s="27"/>
      <c r="C39" s="69">
        <f t="shared" ref="C39:G39" si="13">C17</f>
        <v>9.2176087213173427E-2</v>
      </c>
      <c r="D39" s="69">
        <f t="shared" si="13"/>
        <v>0.56642343268447592</v>
      </c>
      <c r="E39" s="69">
        <f t="shared" si="13"/>
        <v>1.0994109254611752</v>
      </c>
      <c r="F39" s="69">
        <f t="shared" si="13"/>
        <v>1.0871002021800185</v>
      </c>
      <c r="G39" s="69">
        <f t="shared" si="13"/>
        <v>0.79466472355658557</v>
      </c>
    </row>
    <row r="40" spans="1:7" x14ac:dyDescent="0.3">
      <c r="A40" s="27" t="s">
        <v>192</v>
      </c>
      <c r="B40" s="27"/>
      <c r="C40" s="69">
        <f t="shared" ref="C40:G40" si="14">C18</f>
        <v>3.6261272723151522E-2</v>
      </c>
      <c r="D40" s="69">
        <f t="shared" si="14"/>
        <v>0.22282606248901457</v>
      </c>
      <c r="E40" s="69">
        <f t="shared" si="14"/>
        <v>0.43249871640529558</v>
      </c>
      <c r="F40" s="69">
        <f t="shared" si="14"/>
        <v>0.42765578470995369</v>
      </c>
      <c r="G40" s="69">
        <f t="shared" si="14"/>
        <v>0.31261420543608148</v>
      </c>
    </row>
    <row r="41" spans="1:7" x14ac:dyDescent="0.3">
      <c r="A41" s="27" t="s">
        <v>193</v>
      </c>
      <c r="B41" s="27"/>
      <c r="C41" s="69">
        <f t="shared" ref="C41:G41" si="15">C19</f>
        <v>-1.0769884619963133</v>
      </c>
      <c r="D41" s="69">
        <f t="shared" si="15"/>
        <v>-1.0219276467488558</v>
      </c>
      <c r="E41" s="69">
        <f t="shared" si="15"/>
        <v>-0.74767540179662595</v>
      </c>
      <c r="F41" s="69">
        <f t="shared" si="15"/>
        <v>-0.42765578470995369</v>
      </c>
      <c r="G41" s="69">
        <f t="shared" si="15"/>
        <v>-0.31261420543608148</v>
      </c>
    </row>
    <row r="42" spans="1:7" x14ac:dyDescent="0.3">
      <c r="A42" s="27" t="s">
        <v>194</v>
      </c>
      <c r="B42" s="27"/>
      <c r="C42" s="69">
        <f t="shared" ref="C42:G42" si="16">C20</f>
        <v>0.31869703577840514</v>
      </c>
      <c r="D42" s="69">
        <f t="shared" si="16"/>
        <v>0.24555938570367575</v>
      </c>
      <c r="E42" s="69">
        <f t="shared" si="16"/>
        <v>0.44584269703304036</v>
      </c>
      <c r="F42" s="69">
        <f t="shared" si="16"/>
        <v>0.6601430874919233</v>
      </c>
      <c r="G42" s="69">
        <f t="shared" si="16"/>
        <v>0.74688531657184742</v>
      </c>
    </row>
    <row r="43" spans="1:7" x14ac:dyDescent="0.3">
      <c r="A43" s="32" t="s">
        <v>195</v>
      </c>
      <c r="B43" s="32"/>
      <c r="C43" s="70">
        <f t="shared" ref="C43:G43" si="17">C21</f>
        <v>-1.0769884619963133</v>
      </c>
      <c r="D43" s="70">
        <f t="shared" si="17"/>
        <v>-1.0219276467488558</v>
      </c>
      <c r="E43" s="70">
        <f t="shared" si="17"/>
        <v>-0.74767540179662595</v>
      </c>
      <c r="F43" s="70">
        <f t="shared" si="17"/>
        <v>-0.42765578470995369</v>
      </c>
      <c r="G43" s="70">
        <f t="shared" si="17"/>
        <v>-0.31261420543608148</v>
      </c>
    </row>
    <row r="44" spans="1:7" x14ac:dyDescent="0.3">
      <c r="A44" s="379" t="s">
        <v>196</v>
      </c>
      <c r="B44" s="379"/>
      <c r="C44" s="380"/>
      <c r="D44" s="380"/>
      <c r="E44" s="380"/>
      <c r="F44" s="381" t="s">
        <v>313</v>
      </c>
      <c r="G44" s="381"/>
    </row>
    <row r="45" spans="1:7" x14ac:dyDescent="0.3">
      <c r="A45" s="249" t="s">
        <v>490</v>
      </c>
    </row>
  </sheetData>
  <mergeCells count="8">
    <mergeCell ref="A22:E22"/>
    <mergeCell ref="F22:G22"/>
    <mergeCell ref="A44:E44"/>
    <mergeCell ref="F44:G44"/>
    <mergeCell ref="A3:D3"/>
    <mergeCell ref="E3:G3"/>
    <mergeCell ref="A25:D25"/>
    <mergeCell ref="E25:G2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tabColor rgb="FF92D050"/>
  </sheetPr>
  <dimension ref="A1:H36"/>
  <sheetViews>
    <sheetView showGridLines="0" workbookViewId="0">
      <selection activeCell="E11" sqref="E11"/>
    </sheetView>
  </sheetViews>
  <sheetFormatPr defaultRowHeight="16.5" x14ac:dyDescent="0.3"/>
  <cols>
    <col min="1" max="1" width="32.140625" bestFit="1" customWidth="1"/>
    <col min="3" max="3" width="9.85546875" customWidth="1"/>
    <col min="4" max="7" width="10" bestFit="1" customWidth="1"/>
    <col min="8" max="8" width="10" style="22" bestFit="1" customWidth="1"/>
  </cols>
  <sheetData>
    <row r="1" spans="1:8" s="22" customFormat="1" x14ac:dyDescent="0.3">
      <c r="A1" s="38"/>
    </row>
    <row r="2" spans="1:8" s="22" customFormat="1" x14ac:dyDescent="0.3">
      <c r="A2" s="263"/>
    </row>
    <row r="3" spans="1:8" ht="17.25" thickBot="1" x14ac:dyDescent="0.35">
      <c r="A3" s="360" t="s">
        <v>257</v>
      </c>
      <c r="B3" s="360"/>
      <c r="C3" s="360"/>
      <c r="D3" s="360"/>
      <c r="E3" s="360"/>
      <c r="F3" s="360"/>
      <c r="G3" s="360"/>
      <c r="H3" s="82"/>
    </row>
    <row r="4" spans="1:8" x14ac:dyDescent="0.3">
      <c r="A4" s="126"/>
      <c r="B4" s="126" t="s">
        <v>251</v>
      </c>
      <c r="C4" s="127">
        <v>2016</v>
      </c>
      <c r="D4" s="127">
        <v>2017</v>
      </c>
      <c r="E4" s="127">
        <v>2018</v>
      </c>
      <c r="F4" s="127">
        <v>2019</v>
      </c>
      <c r="G4" s="127">
        <v>2020</v>
      </c>
      <c r="H4" s="127">
        <v>2021</v>
      </c>
    </row>
    <row r="5" spans="1:8" x14ac:dyDescent="0.3">
      <c r="A5" s="128" t="s">
        <v>252</v>
      </c>
      <c r="B5" s="129"/>
      <c r="C5" s="256"/>
      <c r="D5" s="256"/>
      <c r="E5" s="256"/>
      <c r="F5" s="257"/>
      <c r="G5" s="257"/>
      <c r="H5" s="257"/>
    </row>
    <row r="6" spans="1:8" x14ac:dyDescent="0.3">
      <c r="A6" s="120" t="s">
        <v>253</v>
      </c>
      <c r="B6" s="121"/>
      <c r="C6" s="67">
        <v>3.28514971591345</v>
      </c>
      <c r="D6" s="67">
        <v>3.3239061454537921</v>
      </c>
      <c r="E6" s="67">
        <v>4.0176235420772866</v>
      </c>
      <c r="F6" s="67">
        <v>4.3569270546844452</v>
      </c>
      <c r="G6" s="67">
        <v>3.8101260350668964</v>
      </c>
      <c r="H6" s="67" t="s">
        <v>3</v>
      </c>
    </row>
    <row r="7" spans="1:8" x14ac:dyDescent="0.3">
      <c r="A7" s="120" t="s">
        <v>254</v>
      </c>
      <c r="B7" s="117"/>
      <c r="C7" s="68">
        <v>3.8310847799018388</v>
      </c>
      <c r="D7" s="68">
        <v>3.4001663110798441</v>
      </c>
      <c r="E7" s="68">
        <v>4.2132237559521224</v>
      </c>
      <c r="F7" s="68">
        <v>4.5082075300671542</v>
      </c>
      <c r="G7" s="68">
        <v>3.8741085149651688</v>
      </c>
      <c r="H7" s="68">
        <v>3.3915538796869038</v>
      </c>
    </row>
    <row r="8" spans="1:8" x14ac:dyDescent="0.3">
      <c r="A8" s="123" t="s">
        <v>198</v>
      </c>
      <c r="B8" s="112"/>
      <c r="C8" s="67">
        <v>0.54593506398838887</v>
      </c>
      <c r="D8" s="67">
        <v>7.6260165626051979E-2</v>
      </c>
      <c r="E8" s="67">
        <v>0.19560021387483584</v>
      </c>
      <c r="F8" s="67">
        <v>0.15128047538270906</v>
      </c>
      <c r="G8" s="67">
        <v>6.3982479898272437E-2</v>
      </c>
      <c r="H8" s="67" t="s">
        <v>471</v>
      </c>
    </row>
    <row r="9" spans="1:8" x14ac:dyDescent="0.3">
      <c r="A9" s="115" t="s">
        <v>255</v>
      </c>
      <c r="B9" s="116" t="s">
        <v>21</v>
      </c>
      <c r="C9" s="258"/>
      <c r="D9" s="258"/>
      <c r="E9" s="258"/>
      <c r="F9" s="259"/>
      <c r="G9" s="259"/>
      <c r="H9" s="259"/>
    </row>
    <row r="10" spans="1:8" x14ac:dyDescent="0.3">
      <c r="A10" s="120" t="s">
        <v>253</v>
      </c>
      <c r="B10" s="125"/>
      <c r="C10" s="289">
        <v>-1.68</v>
      </c>
      <c r="D10" s="289">
        <v>-1.24</v>
      </c>
      <c r="E10" s="289">
        <v>-0.5</v>
      </c>
      <c r="F10" s="289">
        <v>0</v>
      </c>
      <c r="G10" s="289">
        <v>0</v>
      </c>
      <c r="H10" s="67" t="s">
        <v>3</v>
      </c>
    </row>
    <row r="11" spans="1:8" x14ac:dyDescent="0.3">
      <c r="A11" s="120" t="s">
        <v>449</v>
      </c>
      <c r="B11" s="125"/>
      <c r="C11" s="289">
        <v>-2.2064959832030882</v>
      </c>
      <c r="D11" s="289">
        <v>-1.0407271892731618</v>
      </c>
      <c r="E11" s="289">
        <v>-0.79910212580028939</v>
      </c>
      <c r="F11" s="289">
        <v>-0.31517668539133092</v>
      </c>
      <c r="G11" s="289">
        <v>0</v>
      </c>
      <c r="H11" s="289">
        <v>0</v>
      </c>
    </row>
    <row r="12" spans="1:8" x14ac:dyDescent="0.3">
      <c r="A12" s="123" t="s">
        <v>198</v>
      </c>
      <c r="B12" s="124"/>
      <c r="C12" s="290">
        <v>-0.52649598320308821</v>
      </c>
      <c r="D12" s="290">
        <v>0.19927281072683822</v>
      </c>
      <c r="E12" s="290">
        <v>-0.29910212580028939</v>
      </c>
      <c r="F12" s="290">
        <v>-0.31517668539133092</v>
      </c>
      <c r="G12" s="290">
        <v>0</v>
      </c>
      <c r="H12" s="67" t="s">
        <v>471</v>
      </c>
    </row>
    <row r="13" spans="1:8" x14ac:dyDescent="0.3">
      <c r="A13" s="119" t="s">
        <v>256</v>
      </c>
      <c r="B13" s="116"/>
      <c r="C13" s="258"/>
      <c r="D13" s="258"/>
      <c r="E13" s="258"/>
      <c r="F13" s="291"/>
      <c r="G13" s="291"/>
      <c r="H13" s="291"/>
    </row>
    <row r="14" spans="1:8" x14ac:dyDescent="0.3">
      <c r="A14" s="120" t="s">
        <v>253</v>
      </c>
      <c r="B14" s="122"/>
      <c r="C14" s="292">
        <v>51.944515578719063</v>
      </c>
      <c r="D14" s="292">
        <v>51.753576813312797</v>
      </c>
      <c r="E14" s="292">
        <v>49.936921613254334</v>
      </c>
      <c r="F14" s="292">
        <v>47.993310076994348</v>
      </c>
      <c r="G14" s="292">
        <v>45.978313115681118</v>
      </c>
      <c r="H14" s="67" t="s">
        <v>3</v>
      </c>
    </row>
    <row r="15" spans="1:8" x14ac:dyDescent="0.3">
      <c r="A15" s="120" t="s">
        <v>449</v>
      </c>
      <c r="B15" s="122"/>
      <c r="C15" s="292">
        <v>51.819085465274739</v>
      </c>
      <c r="D15" s="292">
        <v>50.863185134979958</v>
      </c>
      <c r="E15" s="292">
        <v>49.268297393928535</v>
      </c>
      <c r="F15" s="292">
        <v>46.52418892070849</v>
      </c>
      <c r="G15" s="292">
        <v>44.857696769539444</v>
      </c>
      <c r="H15" s="292">
        <v>43.295313130032255</v>
      </c>
    </row>
    <row r="16" spans="1:8" x14ac:dyDescent="0.3">
      <c r="A16" s="123" t="s">
        <v>198</v>
      </c>
      <c r="B16" s="124"/>
      <c r="C16" s="70">
        <v>-0.12543011344432387</v>
      </c>
      <c r="D16" s="70">
        <v>-0.89039167833283983</v>
      </c>
      <c r="E16" s="70">
        <v>-0.66862421932579963</v>
      </c>
      <c r="F16" s="70">
        <v>-1.4691211562858584</v>
      </c>
      <c r="G16" s="70">
        <v>-1.1206163461416736</v>
      </c>
      <c r="H16" s="67" t="s">
        <v>471</v>
      </c>
    </row>
    <row r="17" spans="1:8" x14ac:dyDescent="0.3">
      <c r="A17" s="118" t="s">
        <v>491</v>
      </c>
      <c r="B17" s="18"/>
      <c r="C17" s="18"/>
      <c r="D17" s="1"/>
      <c r="E17" s="1"/>
      <c r="F17" s="383" t="s">
        <v>304</v>
      </c>
      <c r="G17" s="383"/>
      <c r="H17" s="383"/>
    </row>
    <row r="18" spans="1:8" x14ac:dyDescent="0.3">
      <c r="A18" s="60" t="s">
        <v>492</v>
      </c>
    </row>
    <row r="21" spans="1:8" ht="17.25" thickBot="1" x14ac:dyDescent="0.35">
      <c r="A21" s="360" t="s">
        <v>306</v>
      </c>
      <c r="B21" s="360"/>
      <c r="C21" s="360"/>
      <c r="D21" s="360"/>
      <c r="E21" s="360"/>
      <c r="F21" s="360"/>
      <c r="G21" s="360"/>
      <c r="H21" s="222"/>
    </row>
    <row r="22" spans="1:8" x14ac:dyDescent="0.3">
      <c r="A22" s="126"/>
      <c r="B22" s="126" t="s">
        <v>168</v>
      </c>
      <c r="C22" s="127">
        <f>C4</f>
        <v>2016</v>
      </c>
      <c r="D22" s="127">
        <f t="shared" ref="D22:H22" si="0">D4</f>
        <v>2017</v>
      </c>
      <c r="E22" s="127">
        <f t="shared" si="0"/>
        <v>2018</v>
      </c>
      <c r="F22" s="127">
        <f t="shared" si="0"/>
        <v>2019</v>
      </c>
      <c r="G22" s="127">
        <f t="shared" si="0"/>
        <v>2020</v>
      </c>
      <c r="H22" s="127">
        <f t="shared" si="0"/>
        <v>2021</v>
      </c>
    </row>
    <row r="23" spans="1:8" x14ac:dyDescent="0.3">
      <c r="A23" s="136" t="s">
        <v>307</v>
      </c>
      <c r="B23" s="137"/>
      <c r="C23" s="138"/>
      <c r="D23" s="137"/>
      <c r="E23" s="137"/>
      <c r="F23" s="137"/>
      <c r="G23" s="139"/>
      <c r="H23" s="139"/>
    </row>
    <row r="24" spans="1:8" x14ac:dyDescent="0.3">
      <c r="A24" s="133" t="s">
        <v>308</v>
      </c>
      <c r="B24" s="130"/>
      <c r="C24" s="67">
        <f>C6</f>
        <v>3.28514971591345</v>
      </c>
      <c r="D24" s="67">
        <f t="shared" ref="D24:G24" si="1">D6</f>
        <v>3.3239061454537921</v>
      </c>
      <c r="E24" s="67">
        <f t="shared" si="1"/>
        <v>4.0176235420772866</v>
      </c>
      <c r="F24" s="67">
        <f t="shared" si="1"/>
        <v>4.3569270546844452</v>
      </c>
      <c r="G24" s="67">
        <f t="shared" si="1"/>
        <v>3.8101260350668964</v>
      </c>
      <c r="H24" s="67" t="str">
        <f t="shared" ref="H24" si="2">H6</f>
        <v>-</v>
      </c>
    </row>
    <row r="25" spans="1:8" x14ac:dyDescent="0.3">
      <c r="A25" s="133" t="s">
        <v>309</v>
      </c>
      <c r="B25" s="131"/>
      <c r="C25" s="68">
        <f t="shared" ref="C25" si="3">C7</f>
        <v>3.8310847799018388</v>
      </c>
      <c r="D25" s="68">
        <f t="shared" ref="D25:G25" si="4">D7</f>
        <v>3.4001663110798441</v>
      </c>
      <c r="E25" s="68">
        <f t="shared" si="4"/>
        <v>4.2132237559521224</v>
      </c>
      <c r="F25" s="68">
        <f t="shared" si="4"/>
        <v>4.5082075300671542</v>
      </c>
      <c r="G25" s="68">
        <f t="shared" si="4"/>
        <v>3.8741085149651688</v>
      </c>
      <c r="H25" s="68">
        <f t="shared" ref="H25" si="5">H7</f>
        <v>3.3915538796869038</v>
      </c>
    </row>
    <row r="26" spans="1:8" x14ac:dyDescent="0.3">
      <c r="A26" s="134" t="s">
        <v>310</v>
      </c>
      <c r="B26" s="135"/>
      <c r="C26" s="67">
        <f t="shared" ref="C26" si="6">C8</f>
        <v>0.54593506398838887</v>
      </c>
      <c r="D26" s="67">
        <f t="shared" ref="D26:G26" si="7">D8</f>
        <v>7.6260165626051979E-2</v>
      </c>
      <c r="E26" s="67">
        <f t="shared" si="7"/>
        <v>0.19560021387483584</v>
      </c>
      <c r="F26" s="67">
        <f t="shared" si="7"/>
        <v>0.15128047538270906</v>
      </c>
      <c r="G26" s="67">
        <f t="shared" si="7"/>
        <v>6.3982479898272437E-2</v>
      </c>
      <c r="H26" s="67" t="str">
        <f t="shared" ref="H26" si="8">H8</f>
        <v xml:space="preserve"> -</v>
      </c>
    </row>
    <row r="27" spans="1:8" x14ac:dyDescent="0.3">
      <c r="A27" s="17" t="s">
        <v>311</v>
      </c>
      <c r="B27" s="130" t="s">
        <v>21</v>
      </c>
      <c r="C27" s="116"/>
      <c r="D27" s="130"/>
      <c r="E27" s="130"/>
      <c r="F27" s="130"/>
      <c r="G27" s="131"/>
      <c r="H27" s="131"/>
    </row>
    <row r="28" spans="1:8" x14ac:dyDescent="0.3">
      <c r="A28" s="133" t="s">
        <v>308</v>
      </c>
      <c r="B28" s="130"/>
      <c r="C28" s="307">
        <f t="shared" ref="C28:G28" si="9">C10</f>
        <v>-1.68</v>
      </c>
      <c r="D28" s="307">
        <f t="shared" si="9"/>
        <v>-1.24</v>
      </c>
      <c r="E28" s="307">
        <f t="shared" si="9"/>
        <v>-0.5</v>
      </c>
      <c r="F28" s="307">
        <f t="shared" si="9"/>
        <v>0</v>
      </c>
      <c r="G28" s="307">
        <f t="shared" si="9"/>
        <v>0</v>
      </c>
      <c r="H28" s="307" t="str">
        <f t="shared" ref="H28" si="10">H10</f>
        <v>-</v>
      </c>
    </row>
    <row r="29" spans="1:8" x14ac:dyDescent="0.3">
      <c r="A29" s="133" t="s">
        <v>448</v>
      </c>
      <c r="B29" s="130"/>
      <c r="C29" s="307">
        <f t="shared" ref="C29:G29" si="11">C11</f>
        <v>-2.2064959832030882</v>
      </c>
      <c r="D29" s="307">
        <f t="shared" si="11"/>
        <v>-1.0407271892731618</v>
      </c>
      <c r="E29" s="307">
        <f t="shared" si="11"/>
        <v>-0.79910212580028939</v>
      </c>
      <c r="F29" s="307">
        <f t="shared" si="11"/>
        <v>-0.31517668539133092</v>
      </c>
      <c r="G29" s="307">
        <f t="shared" si="11"/>
        <v>0</v>
      </c>
      <c r="H29" s="307">
        <f t="shared" ref="H29" si="12">H11</f>
        <v>0</v>
      </c>
    </row>
    <row r="30" spans="1:8" x14ac:dyDescent="0.3">
      <c r="A30" s="134" t="s">
        <v>310</v>
      </c>
      <c r="B30" s="135"/>
      <c r="C30" s="308">
        <f t="shared" ref="C30:G30" si="13">C12</f>
        <v>-0.52649598320308821</v>
      </c>
      <c r="D30" s="308">
        <f t="shared" si="13"/>
        <v>0.19927281072683822</v>
      </c>
      <c r="E30" s="308">
        <f t="shared" si="13"/>
        <v>-0.29910212580028939</v>
      </c>
      <c r="F30" s="308">
        <f t="shared" si="13"/>
        <v>-0.31517668539133092</v>
      </c>
      <c r="G30" s="308">
        <f t="shared" si="13"/>
        <v>0</v>
      </c>
      <c r="H30" s="308" t="str">
        <f t="shared" ref="H30" si="14">H12</f>
        <v xml:space="preserve"> -</v>
      </c>
    </row>
    <row r="31" spans="1:8" x14ac:dyDescent="0.3">
      <c r="A31" s="132" t="s">
        <v>312</v>
      </c>
      <c r="B31" s="130"/>
      <c r="C31" s="116"/>
      <c r="D31" s="130"/>
      <c r="E31" s="130"/>
      <c r="F31" s="130"/>
      <c r="G31" s="131"/>
      <c r="H31" s="131"/>
    </row>
    <row r="32" spans="1:8" x14ac:dyDescent="0.3">
      <c r="A32" s="133" t="s">
        <v>308</v>
      </c>
      <c r="B32" s="130"/>
      <c r="C32" s="71">
        <f>C14</f>
        <v>51.944515578719063</v>
      </c>
      <c r="D32" s="71">
        <f t="shared" ref="D32:G32" si="15">D14</f>
        <v>51.753576813312797</v>
      </c>
      <c r="E32" s="71">
        <f t="shared" si="15"/>
        <v>49.936921613254334</v>
      </c>
      <c r="F32" s="71">
        <f t="shared" si="15"/>
        <v>47.993310076994348</v>
      </c>
      <c r="G32" s="71">
        <f t="shared" si="15"/>
        <v>45.978313115681118</v>
      </c>
      <c r="H32" s="71" t="str">
        <f t="shared" ref="H32" si="16">H14</f>
        <v>-</v>
      </c>
    </row>
    <row r="33" spans="1:8" x14ac:dyDescent="0.3">
      <c r="A33" s="133" t="s">
        <v>309</v>
      </c>
      <c r="B33" s="130"/>
      <c r="C33" s="71">
        <f t="shared" ref="C33:G33" si="17">C15</f>
        <v>51.819085465274739</v>
      </c>
      <c r="D33" s="71">
        <f t="shared" si="17"/>
        <v>50.863185134979958</v>
      </c>
      <c r="E33" s="71">
        <f t="shared" si="17"/>
        <v>49.268297393928535</v>
      </c>
      <c r="F33" s="71">
        <f t="shared" si="17"/>
        <v>46.52418892070849</v>
      </c>
      <c r="G33" s="71">
        <f t="shared" si="17"/>
        <v>44.857696769539444</v>
      </c>
      <c r="H33" s="71">
        <f t="shared" ref="H33" si="18">H15</f>
        <v>43.295313130032255</v>
      </c>
    </row>
    <row r="34" spans="1:8" x14ac:dyDescent="0.3">
      <c r="A34" s="134" t="s">
        <v>310</v>
      </c>
      <c r="B34" s="135"/>
      <c r="C34" s="72">
        <f t="shared" ref="C34:F34" si="19">C16</f>
        <v>-0.12543011344432387</v>
      </c>
      <c r="D34" s="72">
        <f t="shared" si="19"/>
        <v>-0.89039167833283983</v>
      </c>
      <c r="E34" s="72">
        <f t="shared" si="19"/>
        <v>-0.66862421932579963</v>
      </c>
      <c r="F34" s="72">
        <f t="shared" si="19"/>
        <v>-1.4691211562858584</v>
      </c>
      <c r="G34" s="72">
        <f t="shared" ref="G34:H34" si="20">G16</f>
        <v>-1.1206163461416736</v>
      </c>
      <c r="H34" s="72" t="str">
        <f t="shared" si="20"/>
        <v xml:space="preserve"> -</v>
      </c>
    </row>
    <row r="35" spans="1:8" x14ac:dyDescent="0.3">
      <c r="A35" s="382" t="s">
        <v>493</v>
      </c>
      <c r="B35" s="382"/>
      <c r="E35" s="1"/>
      <c r="F35" s="374" t="s">
        <v>313</v>
      </c>
      <c r="G35" s="374"/>
    </row>
    <row r="36" spans="1:8" x14ac:dyDescent="0.3">
      <c r="A36" s="249" t="s">
        <v>494</v>
      </c>
    </row>
  </sheetData>
  <mergeCells count="7">
    <mergeCell ref="A35:B35"/>
    <mergeCell ref="F35:G35"/>
    <mergeCell ref="A3:D3"/>
    <mergeCell ref="E3:G3"/>
    <mergeCell ref="A21:D21"/>
    <mergeCell ref="E21:G21"/>
    <mergeCell ref="F17:H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9">
    <tabColor rgb="FF92D050"/>
  </sheetPr>
  <dimension ref="A1:P63"/>
  <sheetViews>
    <sheetView showGridLines="0" zoomScale="90" zoomScaleNormal="90" workbookViewId="0">
      <selection activeCell="E11" sqref="E11"/>
    </sheetView>
  </sheetViews>
  <sheetFormatPr defaultColWidth="9.140625" defaultRowHeight="16.5" x14ac:dyDescent="0.3"/>
  <cols>
    <col min="1" max="1" width="50.7109375" style="47" customWidth="1"/>
    <col min="2" max="16384" width="9.140625" style="47"/>
  </cols>
  <sheetData>
    <row r="1" spans="1:16" x14ac:dyDescent="0.3">
      <c r="A1" s="263"/>
    </row>
    <row r="2" spans="1:16" x14ac:dyDescent="0.3">
      <c r="A2" s="263"/>
      <c r="B2" s="311"/>
      <c r="C2" s="311"/>
      <c r="D2" s="311"/>
      <c r="E2" s="311"/>
      <c r="F2" s="311"/>
      <c r="G2" s="311"/>
    </row>
    <row r="3" spans="1:16" ht="17.25" thickBot="1" x14ac:dyDescent="0.35">
      <c r="A3" s="360" t="s">
        <v>320</v>
      </c>
      <c r="B3" s="360"/>
      <c r="C3" s="360"/>
      <c r="D3" s="360"/>
      <c r="E3" s="360"/>
      <c r="F3" s="360"/>
    </row>
    <row r="4" spans="1:16" x14ac:dyDescent="0.3">
      <c r="A4" s="152"/>
      <c r="B4" s="148">
        <v>2020</v>
      </c>
      <c r="C4" s="148">
        <v>2030</v>
      </c>
      <c r="D4" s="148">
        <v>2040</v>
      </c>
      <c r="E4" s="148">
        <v>2050</v>
      </c>
      <c r="F4" s="148">
        <v>2060</v>
      </c>
      <c r="G4" s="148">
        <v>2070</v>
      </c>
    </row>
    <row r="5" spans="1:16" x14ac:dyDescent="0.3">
      <c r="A5" s="153" t="s">
        <v>277</v>
      </c>
      <c r="B5" s="312">
        <v>37.944181618901709</v>
      </c>
      <c r="C5" s="312">
        <v>38.666150926488477</v>
      </c>
      <c r="D5" s="312">
        <v>39.196453102503284</v>
      </c>
      <c r="E5" s="312">
        <v>39.795015107418891</v>
      </c>
      <c r="F5" s="312">
        <v>40.3913936619225</v>
      </c>
      <c r="G5" s="312">
        <v>40.312655780169848</v>
      </c>
    </row>
    <row r="6" spans="1:16" x14ac:dyDescent="0.3">
      <c r="A6" s="154" t="s">
        <v>278</v>
      </c>
      <c r="B6" s="312">
        <v>18.60256255028256</v>
      </c>
      <c r="C6" s="312">
        <v>19.324531857869331</v>
      </c>
      <c r="D6" s="312">
        <v>19.854834033884138</v>
      </c>
      <c r="E6" s="312">
        <v>20.453396038799745</v>
      </c>
      <c r="F6" s="312">
        <v>21.049774593303347</v>
      </c>
      <c r="G6" s="312">
        <v>20.971036711550695</v>
      </c>
    </row>
    <row r="7" spans="1:16" x14ac:dyDescent="0.3">
      <c r="A7" s="155" t="s">
        <v>495</v>
      </c>
      <c r="B7" s="236">
        <v>8.2606795942409832</v>
      </c>
      <c r="C7" s="236">
        <v>8.189749974573683</v>
      </c>
      <c r="D7" s="236">
        <v>8.3596349719638958</v>
      </c>
      <c r="E7" s="236">
        <v>8.5514230285239528</v>
      </c>
      <c r="F7" s="236">
        <v>8.7339657674746842</v>
      </c>
      <c r="G7" s="236">
        <v>8.865622395094011</v>
      </c>
    </row>
    <row r="8" spans="1:16" x14ac:dyDescent="0.3">
      <c r="A8" s="156" t="s">
        <v>279</v>
      </c>
      <c r="B8" s="236">
        <v>6.459459681809042</v>
      </c>
      <c r="C8" s="236">
        <v>6.459459681809042</v>
      </c>
      <c r="D8" s="236">
        <v>6.459459681809042</v>
      </c>
      <c r="E8" s="236">
        <v>6.459459681809042</v>
      </c>
      <c r="F8" s="236">
        <v>6.459459681809042</v>
      </c>
      <c r="G8" s="236">
        <v>6.459459681809042</v>
      </c>
    </row>
    <row r="9" spans="1:16" x14ac:dyDescent="0.3">
      <c r="A9" s="156" t="s">
        <v>280</v>
      </c>
      <c r="B9" s="236">
        <v>1.801219912431941</v>
      </c>
      <c r="C9" s="236">
        <v>1.7302902927646411</v>
      </c>
      <c r="D9" s="236">
        <v>1.9001752901548532</v>
      </c>
      <c r="E9" s="236">
        <v>2.0919633467149108</v>
      </c>
      <c r="F9" s="236">
        <v>2.2745060856656418</v>
      </c>
      <c r="G9" s="236">
        <v>2.4061627132849681</v>
      </c>
      <c r="H9" s="309"/>
    </row>
    <row r="10" spans="1:16" x14ac:dyDescent="0.3">
      <c r="A10" s="155" t="s">
        <v>281</v>
      </c>
      <c r="B10" s="236">
        <v>5.7605840466240057</v>
      </c>
      <c r="C10" s="236">
        <v>6.2471148651269344</v>
      </c>
      <c r="D10" s="236">
        <v>6.6179076133327142</v>
      </c>
      <c r="E10" s="236">
        <v>6.866023105998333</v>
      </c>
      <c r="F10" s="236">
        <v>6.9609822072818988</v>
      </c>
      <c r="G10" s="236">
        <v>6.7869487049164272</v>
      </c>
    </row>
    <row r="11" spans="1:16" x14ac:dyDescent="0.3">
      <c r="A11" s="155" t="s">
        <v>282</v>
      </c>
      <c r="B11" s="236">
        <v>0.9366703018375071</v>
      </c>
      <c r="C11" s="236">
        <v>1.1098458090733239</v>
      </c>
      <c r="D11" s="236">
        <v>1.2529924193185407</v>
      </c>
      <c r="E11" s="236">
        <v>1.3564785674479749</v>
      </c>
      <c r="F11" s="236">
        <v>1.462126410705842</v>
      </c>
      <c r="G11" s="236">
        <v>1.487488593412676</v>
      </c>
    </row>
    <row r="12" spans="1:16" x14ac:dyDescent="0.3">
      <c r="A12" s="155" t="s">
        <v>283</v>
      </c>
      <c r="B12" s="236">
        <v>3.5144040573280133</v>
      </c>
      <c r="C12" s="236">
        <v>3.63478615083659</v>
      </c>
      <c r="D12" s="236">
        <v>3.4919471047283102</v>
      </c>
      <c r="E12" s="236">
        <v>3.5576576332357299</v>
      </c>
      <c r="F12" s="236">
        <v>3.7708865042471702</v>
      </c>
      <c r="G12" s="236">
        <v>3.709163314533833</v>
      </c>
    </row>
    <row r="13" spans="1:16" x14ac:dyDescent="0.3">
      <c r="A13" s="155" t="s">
        <v>284</v>
      </c>
      <c r="B13" s="236">
        <v>0.13022455025204682</v>
      </c>
      <c r="C13" s="236">
        <v>0.14303505825879867</v>
      </c>
      <c r="D13" s="236">
        <v>0.13235192454067665</v>
      </c>
      <c r="E13" s="236">
        <v>0.12181370359375285</v>
      </c>
      <c r="F13" s="236">
        <v>0.12181370359375285</v>
      </c>
      <c r="G13" s="236">
        <v>0.12181370359375288</v>
      </c>
    </row>
    <row r="14" spans="1:16" x14ac:dyDescent="0.3">
      <c r="A14" s="320" t="s">
        <v>477</v>
      </c>
      <c r="B14" s="92">
        <v>1.087798872201877</v>
      </c>
      <c r="C14" s="92">
        <v>0.93692007702423763</v>
      </c>
      <c r="D14" s="92">
        <v>1.2286247934347228</v>
      </c>
      <c r="E14" s="92">
        <v>2.1239826354298041</v>
      </c>
      <c r="F14" s="92">
        <v>3.8091733128649357</v>
      </c>
      <c r="G14" s="92">
        <v>6.0615652102067337</v>
      </c>
      <c r="I14" s="314"/>
      <c r="J14" s="314"/>
      <c r="K14" s="314"/>
      <c r="L14" s="314"/>
      <c r="M14" s="314"/>
      <c r="N14" s="314"/>
      <c r="O14" s="314"/>
      <c r="P14" s="314"/>
    </row>
    <row r="15" spans="1:16" x14ac:dyDescent="0.3">
      <c r="A15" s="319" t="s">
        <v>285</v>
      </c>
      <c r="B15" s="312">
        <v>37.944181618901709</v>
      </c>
      <c r="C15" s="312">
        <v>37.927975874051711</v>
      </c>
      <c r="D15" s="312">
        <v>37.873902796804991</v>
      </c>
      <c r="E15" s="312">
        <v>37.843444236241311</v>
      </c>
      <c r="F15" s="312">
        <v>37.819597132821912</v>
      </c>
      <c r="G15" s="312">
        <v>37.819597132821912</v>
      </c>
      <c r="I15" s="314"/>
      <c r="J15" s="314"/>
      <c r="K15" s="314"/>
      <c r="L15" s="314"/>
      <c r="M15" s="314"/>
      <c r="N15" s="314"/>
      <c r="O15" s="314"/>
      <c r="P15" s="314"/>
    </row>
    <row r="16" spans="1:16" x14ac:dyDescent="0.3">
      <c r="A16" s="154" t="s">
        <v>286</v>
      </c>
      <c r="B16" s="236">
        <v>0.55749391924898362</v>
      </c>
      <c r="C16" s="236">
        <v>0.54128817439898491</v>
      </c>
      <c r="D16" s="236">
        <v>0.48721509715225747</v>
      </c>
      <c r="E16" s="236">
        <v>0.45675653658858018</v>
      </c>
      <c r="F16" s="236">
        <v>0.43290943316917752</v>
      </c>
      <c r="G16" s="236">
        <v>0.43290943316917752</v>
      </c>
      <c r="I16" s="314"/>
      <c r="J16" s="314"/>
      <c r="K16" s="314"/>
      <c r="L16" s="314"/>
      <c r="M16" s="314"/>
      <c r="N16" s="314"/>
      <c r="O16" s="314"/>
      <c r="P16" s="314"/>
    </row>
    <row r="17" spans="1:16" x14ac:dyDescent="0.3">
      <c r="A17" s="154" t="s">
        <v>287</v>
      </c>
      <c r="B17" s="236">
        <v>14.119458182712673</v>
      </c>
      <c r="C17" s="236">
        <v>14.113427842171205</v>
      </c>
      <c r="D17" s="236">
        <v>14.093306639909844</v>
      </c>
      <c r="E17" s="236">
        <v>14.081972665797455</v>
      </c>
      <c r="F17" s="236">
        <v>14.07309888949913</v>
      </c>
      <c r="G17" s="236">
        <v>14.07309888949913</v>
      </c>
      <c r="I17" s="314"/>
      <c r="J17" s="315"/>
      <c r="K17" s="315"/>
      <c r="L17" s="315"/>
      <c r="M17" s="315"/>
      <c r="N17" s="315"/>
      <c r="O17" s="315"/>
      <c r="P17" s="314"/>
    </row>
    <row r="18" spans="1:16" x14ac:dyDescent="0.3">
      <c r="A18" s="157" t="s">
        <v>288</v>
      </c>
      <c r="B18" s="236" t="s">
        <v>3</v>
      </c>
      <c r="C18" s="236" t="s">
        <v>3</v>
      </c>
      <c r="D18" s="236" t="s">
        <v>3</v>
      </c>
      <c r="E18" s="236" t="s">
        <v>3</v>
      </c>
      <c r="F18" s="236" t="s">
        <v>3</v>
      </c>
      <c r="G18" s="236" t="s">
        <v>3</v>
      </c>
      <c r="I18" s="314"/>
      <c r="J18" s="316"/>
      <c r="K18" s="316"/>
      <c r="L18" s="316"/>
      <c r="M18" s="316"/>
      <c r="N18" s="316"/>
      <c r="O18" s="316"/>
      <c r="P18" s="314"/>
    </row>
    <row r="19" spans="1:16" x14ac:dyDescent="0.3">
      <c r="A19" s="154" t="s">
        <v>289</v>
      </c>
      <c r="B19" s="236" t="s">
        <v>3</v>
      </c>
      <c r="C19" s="236" t="s">
        <v>3</v>
      </c>
      <c r="D19" s="236" t="s">
        <v>3</v>
      </c>
      <c r="E19" s="236" t="s">
        <v>3</v>
      </c>
      <c r="F19" s="236" t="s">
        <v>3</v>
      </c>
      <c r="G19" s="236" t="s">
        <v>3</v>
      </c>
      <c r="I19" s="314"/>
      <c r="J19" s="314"/>
      <c r="K19" s="314"/>
      <c r="L19" s="314"/>
      <c r="M19" s="314"/>
      <c r="N19" s="314"/>
      <c r="O19" s="314"/>
      <c r="P19" s="314"/>
    </row>
    <row r="20" spans="1:16" x14ac:dyDescent="0.3">
      <c r="A20" s="390" t="s">
        <v>290</v>
      </c>
      <c r="B20" s="390"/>
      <c r="C20" s="390"/>
      <c r="D20" s="390"/>
      <c r="E20" s="390"/>
      <c r="F20" s="390"/>
      <c r="G20" s="390"/>
      <c r="I20" s="314"/>
      <c r="J20" s="314"/>
      <c r="K20" s="314"/>
      <c r="L20" s="314"/>
      <c r="M20" s="314"/>
      <c r="N20" s="314"/>
      <c r="O20" s="314"/>
      <c r="P20" s="314"/>
    </row>
    <row r="21" spans="1:16" x14ac:dyDescent="0.3">
      <c r="A21" s="158" t="s">
        <v>291</v>
      </c>
      <c r="B21" s="236">
        <v>0.69765899551957755</v>
      </c>
      <c r="C21" s="236">
        <v>0.87260021419523248</v>
      </c>
      <c r="D21" s="236">
        <v>0.80245641692475811</v>
      </c>
      <c r="E21" s="236">
        <v>0.68031184427599101</v>
      </c>
      <c r="F21" s="236">
        <v>0.65492117867225819</v>
      </c>
      <c r="G21" s="236">
        <v>0.67364140637972714</v>
      </c>
      <c r="I21" s="314"/>
      <c r="J21" s="314"/>
      <c r="K21" s="314"/>
      <c r="L21" s="314"/>
      <c r="M21" s="314"/>
      <c r="N21" s="314"/>
      <c r="O21" s="314"/>
      <c r="P21" s="314"/>
    </row>
    <row r="22" spans="1:16" x14ac:dyDescent="0.3">
      <c r="A22" s="317" t="s">
        <v>292</v>
      </c>
      <c r="B22" s="313" t="s">
        <v>3</v>
      </c>
      <c r="C22" s="313" t="s">
        <v>3</v>
      </c>
      <c r="D22" s="313" t="s">
        <v>3</v>
      </c>
      <c r="E22" s="313" t="s">
        <v>3</v>
      </c>
      <c r="F22" s="313" t="s">
        <v>3</v>
      </c>
      <c r="G22" s="313"/>
    </row>
    <row r="23" spans="1:16" x14ac:dyDescent="0.3">
      <c r="A23" s="368" t="s">
        <v>140</v>
      </c>
      <c r="B23" s="368"/>
      <c r="C23" s="368"/>
      <c r="D23" s="368"/>
      <c r="E23" s="368"/>
      <c r="F23" s="368"/>
    </row>
    <row r="24" spans="1:16" x14ac:dyDescent="0.3">
      <c r="A24" s="159" t="s">
        <v>293</v>
      </c>
      <c r="B24" s="236">
        <v>3.0267507683512624</v>
      </c>
      <c r="C24" s="236">
        <v>3.1423473213473905</v>
      </c>
      <c r="D24" s="236">
        <v>2.3167979997127093</v>
      </c>
      <c r="E24" s="236">
        <v>1.7680485210452006</v>
      </c>
      <c r="F24" s="236">
        <v>1.6537901062959897</v>
      </c>
      <c r="G24" s="236">
        <v>1.5387118290079962</v>
      </c>
    </row>
    <row r="25" spans="1:16" x14ac:dyDescent="0.3">
      <c r="A25" s="159" t="s">
        <v>294</v>
      </c>
      <c r="B25" s="236">
        <v>2.4762455895946056</v>
      </c>
      <c r="C25" s="236">
        <v>2.8443676238187852</v>
      </c>
      <c r="D25" s="236">
        <v>1.7608537923124818</v>
      </c>
      <c r="E25" s="236">
        <v>1.1856960624191664</v>
      </c>
      <c r="F25" s="236">
        <v>1.2499353669144524</v>
      </c>
      <c r="G25" s="236">
        <v>1.4922508951679538</v>
      </c>
    </row>
    <row r="26" spans="1:16" x14ac:dyDescent="0.3">
      <c r="A26" s="159" t="s">
        <v>295</v>
      </c>
      <c r="B26" s="236">
        <v>78.972254845424331</v>
      </c>
      <c r="C26" s="236">
        <v>78.231492806096398</v>
      </c>
      <c r="D26" s="236">
        <v>78.013756206564295</v>
      </c>
      <c r="E26" s="236">
        <v>79.136555672978218</v>
      </c>
      <c r="F26" s="236">
        <v>79.514874687925285</v>
      </c>
      <c r="G26" s="236">
        <v>79.657054306147572</v>
      </c>
    </row>
    <row r="27" spans="1:16" x14ac:dyDescent="0.3">
      <c r="A27" s="159" t="s">
        <v>296</v>
      </c>
      <c r="B27" s="236">
        <v>67.456254899640584</v>
      </c>
      <c r="C27" s="236">
        <v>68.567479348657585</v>
      </c>
      <c r="D27" s="236">
        <v>68.483944208804857</v>
      </c>
      <c r="E27" s="236">
        <v>69.732544046260628</v>
      </c>
      <c r="F27" s="236">
        <v>70.297075585995699</v>
      </c>
      <c r="G27" s="236">
        <v>70.399519869296384</v>
      </c>
    </row>
    <row r="28" spans="1:16" x14ac:dyDescent="0.3">
      <c r="A28" s="159" t="s">
        <v>297</v>
      </c>
      <c r="B28" s="236">
        <v>73.257812743124276</v>
      </c>
      <c r="C28" s="236">
        <v>73.452029109085203</v>
      </c>
      <c r="D28" s="236">
        <v>73.305522525684935</v>
      </c>
      <c r="E28" s="236">
        <v>74.492703093367055</v>
      </c>
      <c r="F28" s="236">
        <v>74.974523519559384</v>
      </c>
      <c r="G28" s="236">
        <v>75.100846399917373</v>
      </c>
    </row>
    <row r="29" spans="1:16" x14ac:dyDescent="0.3">
      <c r="A29" s="159" t="s">
        <v>298</v>
      </c>
      <c r="B29" s="236">
        <v>8.3926400000000037</v>
      </c>
      <c r="C29" s="236">
        <v>9.1427614999999971</v>
      </c>
      <c r="D29" s="236">
        <v>8.5180652499999905</v>
      </c>
      <c r="E29" s="236">
        <v>7.8933689999999963</v>
      </c>
      <c r="F29" s="236">
        <v>7.8933690000000025</v>
      </c>
      <c r="G29" s="236">
        <v>7.8933690000000016</v>
      </c>
    </row>
    <row r="30" spans="1:16" x14ac:dyDescent="0.3">
      <c r="A30" s="158" t="s">
        <v>496</v>
      </c>
      <c r="B30" s="236">
        <v>24.943419892443007</v>
      </c>
      <c r="C30" s="236">
        <v>32.913184578359925</v>
      </c>
      <c r="D30" s="236">
        <v>39.674379238616112</v>
      </c>
      <c r="E30" s="236">
        <v>51.53760064605224</v>
      </c>
      <c r="F30" s="236">
        <v>59.390390864317489</v>
      </c>
      <c r="G30" s="310">
        <v>56.842952130982695</v>
      </c>
    </row>
    <row r="31" spans="1:16" ht="16.5" customHeight="1" x14ac:dyDescent="0.3">
      <c r="A31" s="387" t="s">
        <v>497</v>
      </c>
      <c r="B31" s="387"/>
      <c r="C31" s="387"/>
      <c r="D31" s="387"/>
      <c r="E31" s="389" t="s">
        <v>304</v>
      </c>
      <c r="F31" s="389"/>
      <c r="G31" s="389"/>
    </row>
    <row r="32" spans="1:16" ht="16.5" customHeight="1" x14ac:dyDescent="0.3">
      <c r="A32" s="386"/>
      <c r="B32" s="386"/>
      <c r="C32" s="386"/>
      <c r="D32" s="386"/>
      <c r="E32" s="386"/>
      <c r="F32" s="386"/>
    </row>
    <row r="34" spans="1:7" ht="17.25" thickBot="1" x14ac:dyDescent="0.35">
      <c r="A34" s="360" t="s">
        <v>321</v>
      </c>
      <c r="B34" s="360"/>
      <c r="C34" s="360"/>
      <c r="D34" s="360"/>
      <c r="E34" s="360"/>
      <c r="F34" s="360"/>
    </row>
    <row r="35" spans="1:7" x14ac:dyDescent="0.3">
      <c r="A35" s="140"/>
      <c r="B35" s="141">
        <f t="shared" ref="B35:G35" si="0">B4</f>
        <v>2020</v>
      </c>
      <c r="C35" s="141">
        <f t="shared" si="0"/>
        <v>2030</v>
      </c>
      <c r="D35" s="141">
        <f t="shared" si="0"/>
        <v>2040</v>
      </c>
      <c r="E35" s="141">
        <f t="shared" si="0"/>
        <v>2050</v>
      </c>
      <c r="F35" s="141">
        <f t="shared" si="0"/>
        <v>2060</v>
      </c>
      <c r="G35" s="141">
        <f t="shared" si="0"/>
        <v>2070</v>
      </c>
    </row>
    <row r="36" spans="1:7" x14ac:dyDescent="0.3">
      <c r="A36" s="48" t="s">
        <v>72</v>
      </c>
      <c r="B36" s="55">
        <f t="shared" ref="B36:G36" si="1">B5</f>
        <v>37.944181618901709</v>
      </c>
      <c r="C36" s="55">
        <f t="shared" si="1"/>
        <v>38.666150926488477</v>
      </c>
      <c r="D36" s="55">
        <f t="shared" si="1"/>
        <v>39.196453102503284</v>
      </c>
      <c r="E36" s="55">
        <f t="shared" si="1"/>
        <v>39.795015107418891</v>
      </c>
      <c r="F36" s="55">
        <f t="shared" si="1"/>
        <v>40.3913936619225</v>
      </c>
      <c r="G36" s="55">
        <f t="shared" si="1"/>
        <v>40.312655780169848</v>
      </c>
    </row>
    <row r="37" spans="1:7" x14ac:dyDescent="0.3">
      <c r="A37" s="50" t="s">
        <v>299</v>
      </c>
      <c r="B37" s="55">
        <f t="shared" ref="B37:G37" si="2">B6</f>
        <v>18.60256255028256</v>
      </c>
      <c r="C37" s="55">
        <f t="shared" si="2"/>
        <v>19.324531857869331</v>
      </c>
      <c r="D37" s="55">
        <f t="shared" si="2"/>
        <v>19.854834033884138</v>
      </c>
      <c r="E37" s="55">
        <f t="shared" si="2"/>
        <v>20.453396038799745</v>
      </c>
      <c r="F37" s="55">
        <f t="shared" si="2"/>
        <v>21.049774593303347</v>
      </c>
      <c r="G37" s="55">
        <f t="shared" si="2"/>
        <v>20.971036711550695</v>
      </c>
    </row>
    <row r="38" spans="1:7" x14ac:dyDescent="0.3">
      <c r="A38" s="56" t="s">
        <v>258</v>
      </c>
      <c r="B38" s="57">
        <f t="shared" ref="B38:G38" si="3">B7</f>
        <v>8.2606795942409832</v>
      </c>
      <c r="C38" s="57">
        <f t="shared" si="3"/>
        <v>8.189749974573683</v>
      </c>
      <c r="D38" s="57">
        <f t="shared" si="3"/>
        <v>8.3596349719638958</v>
      </c>
      <c r="E38" s="57">
        <f t="shared" si="3"/>
        <v>8.5514230285239528</v>
      </c>
      <c r="F38" s="57">
        <f t="shared" si="3"/>
        <v>8.7339657674746842</v>
      </c>
      <c r="G38" s="57">
        <f t="shared" si="3"/>
        <v>8.865622395094011</v>
      </c>
    </row>
    <row r="39" spans="1:7" x14ac:dyDescent="0.3">
      <c r="A39" s="58" t="s">
        <v>259</v>
      </c>
      <c r="B39" s="57">
        <f t="shared" ref="B39:G39" si="4">B8</f>
        <v>6.459459681809042</v>
      </c>
      <c r="C39" s="57">
        <f t="shared" si="4"/>
        <v>6.459459681809042</v>
      </c>
      <c r="D39" s="57">
        <f t="shared" si="4"/>
        <v>6.459459681809042</v>
      </c>
      <c r="E39" s="57">
        <f t="shared" si="4"/>
        <v>6.459459681809042</v>
      </c>
      <c r="F39" s="57">
        <f t="shared" si="4"/>
        <v>6.459459681809042</v>
      </c>
      <c r="G39" s="57">
        <f t="shared" si="4"/>
        <v>6.459459681809042</v>
      </c>
    </row>
    <row r="40" spans="1:7" x14ac:dyDescent="0.3">
      <c r="A40" s="58" t="s">
        <v>260</v>
      </c>
      <c r="B40" s="57">
        <f t="shared" ref="B40:G40" si="5">B9</f>
        <v>1.801219912431941</v>
      </c>
      <c r="C40" s="57">
        <f t="shared" si="5"/>
        <v>1.7302902927646411</v>
      </c>
      <c r="D40" s="57">
        <f t="shared" si="5"/>
        <v>1.9001752901548532</v>
      </c>
      <c r="E40" s="57">
        <f t="shared" si="5"/>
        <v>2.0919633467149108</v>
      </c>
      <c r="F40" s="57">
        <f t="shared" si="5"/>
        <v>2.2745060856656418</v>
      </c>
      <c r="G40" s="57">
        <f t="shared" si="5"/>
        <v>2.4061627132849681</v>
      </c>
    </row>
    <row r="41" spans="1:7" x14ac:dyDescent="0.3">
      <c r="A41" s="56" t="s">
        <v>261</v>
      </c>
      <c r="B41" s="57">
        <f t="shared" ref="B41:G41" si="6">B10</f>
        <v>5.7605840466240057</v>
      </c>
      <c r="C41" s="57">
        <f t="shared" si="6"/>
        <v>6.2471148651269344</v>
      </c>
      <c r="D41" s="57">
        <f t="shared" si="6"/>
        <v>6.6179076133327142</v>
      </c>
      <c r="E41" s="57">
        <f t="shared" si="6"/>
        <v>6.866023105998333</v>
      </c>
      <c r="F41" s="57">
        <f t="shared" si="6"/>
        <v>6.9609822072818988</v>
      </c>
      <c r="G41" s="57">
        <f t="shared" si="6"/>
        <v>6.7869487049164272</v>
      </c>
    </row>
    <row r="42" spans="1:7" x14ac:dyDescent="0.3">
      <c r="A42" s="56" t="s">
        <v>262</v>
      </c>
      <c r="B42" s="57">
        <f t="shared" ref="B42:G42" si="7">B11</f>
        <v>0.9366703018375071</v>
      </c>
      <c r="C42" s="57">
        <f t="shared" si="7"/>
        <v>1.1098458090733239</v>
      </c>
      <c r="D42" s="57">
        <f t="shared" si="7"/>
        <v>1.2529924193185407</v>
      </c>
      <c r="E42" s="57">
        <f t="shared" si="7"/>
        <v>1.3564785674479749</v>
      </c>
      <c r="F42" s="57">
        <f t="shared" si="7"/>
        <v>1.462126410705842</v>
      </c>
      <c r="G42" s="57">
        <f t="shared" si="7"/>
        <v>1.487488593412676</v>
      </c>
    </row>
    <row r="43" spans="1:7" x14ac:dyDescent="0.3">
      <c r="A43" s="56" t="s">
        <v>263</v>
      </c>
      <c r="B43" s="57">
        <f t="shared" ref="B43:G43" si="8">B12</f>
        <v>3.5144040573280133</v>
      </c>
      <c r="C43" s="57">
        <f t="shared" si="8"/>
        <v>3.63478615083659</v>
      </c>
      <c r="D43" s="57">
        <f t="shared" si="8"/>
        <v>3.4919471047283102</v>
      </c>
      <c r="E43" s="57">
        <f t="shared" si="8"/>
        <v>3.5576576332357299</v>
      </c>
      <c r="F43" s="57">
        <f t="shared" si="8"/>
        <v>3.7708865042471702</v>
      </c>
      <c r="G43" s="57">
        <f t="shared" si="8"/>
        <v>3.709163314533833</v>
      </c>
    </row>
    <row r="44" spans="1:7" x14ac:dyDescent="0.3">
      <c r="A44" s="56" t="s">
        <v>264</v>
      </c>
      <c r="B44" s="57">
        <f t="shared" ref="B44:G44" si="9">B13</f>
        <v>0.13022455025204682</v>
      </c>
      <c r="C44" s="57">
        <f t="shared" si="9"/>
        <v>0.14303505825879867</v>
      </c>
      <c r="D44" s="57">
        <f t="shared" si="9"/>
        <v>0.13235192454067665</v>
      </c>
      <c r="E44" s="57">
        <f t="shared" si="9"/>
        <v>0.12181370359375285</v>
      </c>
      <c r="F44" s="57">
        <f t="shared" si="9"/>
        <v>0.12181370359375285</v>
      </c>
      <c r="G44" s="57">
        <f t="shared" si="9"/>
        <v>0.12181370359375288</v>
      </c>
    </row>
    <row r="45" spans="1:7" x14ac:dyDescent="0.3">
      <c r="A45" s="323" t="s">
        <v>476</v>
      </c>
      <c r="B45" s="318">
        <f t="shared" ref="B45:G45" si="10">B14</f>
        <v>1.087798872201877</v>
      </c>
      <c r="C45" s="318">
        <f t="shared" si="10"/>
        <v>0.93692007702423763</v>
      </c>
      <c r="D45" s="318">
        <f t="shared" si="10"/>
        <v>1.2286247934347228</v>
      </c>
      <c r="E45" s="318">
        <f t="shared" si="10"/>
        <v>2.1239826354298041</v>
      </c>
      <c r="F45" s="318">
        <f t="shared" si="10"/>
        <v>3.8091733128649357</v>
      </c>
      <c r="G45" s="318">
        <f t="shared" si="10"/>
        <v>6.0615652102067337</v>
      </c>
    </row>
    <row r="46" spans="1:7" x14ac:dyDescent="0.3">
      <c r="A46" s="322" t="s">
        <v>71</v>
      </c>
      <c r="B46" s="55">
        <f t="shared" ref="B46:G46" si="11">B15</f>
        <v>37.944181618901709</v>
      </c>
      <c r="C46" s="55">
        <f t="shared" si="11"/>
        <v>37.927975874051711</v>
      </c>
      <c r="D46" s="55">
        <f t="shared" si="11"/>
        <v>37.873902796804991</v>
      </c>
      <c r="E46" s="55">
        <f t="shared" si="11"/>
        <v>37.843444236241311</v>
      </c>
      <c r="F46" s="55">
        <f t="shared" si="11"/>
        <v>37.819597132821912</v>
      </c>
      <c r="G46" s="55">
        <f t="shared" si="11"/>
        <v>37.819597132821912</v>
      </c>
    </row>
    <row r="47" spans="1:7" x14ac:dyDescent="0.3">
      <c r="A47" s="50" t="s">
        <v>300</v>
      </c>
      <c r="B47" s="57">
        <f t="shared" ref="B47:G47" si="12">B16</f>
        <v>0.55749391924898362</v>
      </c>
      <c r="C47" s="57">
        <f t="shared" si="12"/>
        <v>0.54128817439898491</v>
      </c>
      <c r="D47" s="57">
        <f t="shared" si="12"/>
        <v>0.48721509715225747</v>
      </c>
      <c r="E47" s="57">
        <f t="shared" si="12"/>
        <v>0.45675653658858018</v>
      </c>
      <c r="F47" s="57">
        <f t="shared" si="12"/>
        <v>0.43290943316917752</v>
      </c>
      <c r="G47" s="57">
        <f t="shared" si="12"/>
        <v>0.43290943316917752</v>
      </c>
    </row>
    <row r="48" spans="1:7" x14ac:dyDescent="0.3">
      <c r="A48" s="50" t="s">
        <v>301</v>
      </c>
      <c r="B48" s="57">
        <f t="shared" ref="B48:G48" si="13">B17</f>
        <v>14.119458182712673</v>
      </c>
      <c r="C48" s="57">
        <f t="shared" si="13"/>
        <v>14.113427842171205</v>
      </c>
      <c r="D48" s="57">
        <f t="shared" si="13"/>
        <v>14.093306639909844</v>
      </c>
      <c r="E48" s="57">
        <f t="shared" si="13"/>
        <v>14.081972665797455</v>
      </c>
      <c r="F48" s="57">
        <f t="shared" si="13"/>
        <v>14.07309888949913</v>
      </c>
      <c r="G48" s="57">
        <f t="shared" si="13"/>
        <v>14.07309888949913</v>
      </c>
    </row>
    <row r="49" spans="1:7" x14ac:dyDescent="0.3">
      <c r="A49" s="51" t="s">
        <v>265</v>
      </c>
      <c r="B49" s="55" t="str">
        <f t="shared" ref="B49:G49" si="14">B18</f>
        <v>-</v>
      </c>
      <c r="C49" s="55" t="str">
        <f t="shared" si="14"/>
        <v>-</v>
      </c>
      <c r="D49" s="55" t="str">
        <f t="shared" si="14"/>
        <v>-</v>
      </c>
      <c r="E49" s="55" t="str">
        <f t="shared" si="14"/>
        <v>-</v>
      </c>
      <c r="F49" s="55" t="str">
        <f t="shared" si="14"/>
        <v>-</v>
      </c>
      <c r="G49" s="55" t="str">
        <f t="shared" si="14"/>
        <v>-</v>
      </c>
    </row>
    <row r="50" spans="1:7" x14ac:dyDescent="0.3">
      <c r="A50" s="52" t="s">
        <v>302</v>
      </c>
      <c r="B50" s="55" t="str">
        <f t="shared" ref="B50:G50" si="15">B19</f>
        <v>-</v>
      </c>
      <c r="C50" s="55" t="str">
        <f t="shared" si="15"/>
        <v>-</v>
      </c>
      <c r="D50" s="55" t="str">
        <f t="shared" si="15"/>
        <v>-</v>
      </c>
      <c r="E50" s="55" t="str">
        <f t="shared" si="15"/>
        <v>-</v>
      </c>
      <c r="F50" s="55" t="str">
        <f t="shared" si="15"/>
        <v>-</v>
      </c>
      <c r="G50" s="55" t="str">
        <f t="shared" si="15"/>
        <v>-</v>
      </c>
    </row>
    <row r="51" spans="1:7" x14ac:dyDescent="0.3">
      <c r="A51" s="391" t="s">
        <v>266</v>
      </c>
      <c r="B51" s="391"/>
      <c r="C51" s="391"/>
      <c r="D51" s="391"/>
      <c r="E51" s="391"/>
      <c r="F51" s="391"/>
      <c r="G51" s="391"/>
    </row>
    <row r="52" spans="1:7" x14ac:dyDescent="0.3">
      <c r="A52" s="49" t="s">
        <v>267</v>
      </c>
      <c r="B52" s="57">
        <f>B21</f>
        <v>0.69765899551957755</v>
      </c>
      <c r="C52" s="57">
        <f t="shared" ref="B52:G53" si="16">C21</f>
        <v>0.87260021419523248</v>
      </c>
      <c r="D52" s="57">
        <f t="shared" si="16"/>
        <v>0.80245641692475811</v>
      </c>
      <c r="E52" s="57">
        <f t="shared" si="16"/>
        <v>0.68031184427599101</v>
      </c>
      <c r="F52" s="57">
        <f t="shared" si="16"/>
        <v>0.65492117867225819</v>
      </c>
      <c r="G52" s="57">
        <f t="shared" si="16"/>
        <v>0.67364140637972714</v>
      </c>
    </row>
    <row r="53" spans="1:7" x14ac:dyDescent="0.3">
      <c r="A53" s="51" t="s">
        <v>268</v>
      </c>
      <c r="B53" s="57" t="str">
        <f t="shared" si="16"/>
        <v>-</v>
      </c>
      <c r="C53" s="57" t="str">
        <f t="shared" si="16"/>
        <v>-</v>
      </c>
      <c r="D53" s="57" t="str">
        <f t="shared" si="16"/>
        <v>-</v>
      </c>
      <c r="E53" s="57" t="str">
        <f t="shared" si="16"/>
        <v>-</v>
      </c>
      <c r="F53" s="57" t="str">
        <f t="shared" si="16"/>
        <v>-</v>
      </c>
      <c r="G53" s="57">
        <f t="shared" si="16"/>
        <v>0</v>
      </c>
    </row>
    <row r="54" spans="1:7" x14ac:dyDescent="0.3">
      <c r="A54" s="384" t="s">
        <v>269</v>
      </c>
      <c r="B54" s="384"/>
      <c r="C54" s="384"/>
      <c r="D54" s="384"/>
      <c r="E54" s="384"/>
      <c r="F54" s="384"/>
      <c r="G54" s="384"/>
    </row>
    <row r="55" spans="1:7" x14ac:dyDescent="0.3">
      <c r="A55" s="53" t="s">
        <v>270</v>
      </c>
      <c r="B55" s="57">
        <f>B24</f>
        <v>3.0267507683512624</v>
      </c>
      <c r="C55" s="57">
        <f t="shared" ref="C55:F55" si="17">C24</f>
        <v>3.1423473213473905</v>
      </c>
      <c r="D55" s="57">
        <f t="shared" si="17"/>
        <v>2.3167979997127093</v>
      </c>
      <c r="E55" s="57">
        <f t="shared" si="17"/>
        <v>1.7680485210452006</v>
      </c>
      <c r="F55" s="57">
        <f t="shared" si="17"/>
        <v>1.6537901062959897</v>
      </c>
      <c r="G55" s="57">
        <f t="shared" ref="G55:G61" si="18">G24</f>
        <v>1.5387118290079962</v>
      </c>
    </row>
    <row r="56" spans="1:7" x14ac:dyDescent="0.3">
      <c r="A56" s="53" t="s">
        <v>271</v>
      </c>
      <c r="B56" s="57">
        <f t="shared" ref="B56:F56" si="19">B25</f>
        <v>2.4762455895946056</v>
      </c>
      <c r="C56" s="57">
        <f t="shared" si="19"/>
        <v>2.8443676238187852</v>
      </c>
      <c r="D56" s="57">
        <f t="shared" si="19"/>
        <v>1.7608537923124818</v>
      </c>
      <c r="E56" s="57">
        <f t="shared" si="19"/>
        <v>1.1856960624191664</v>
      </c>
      <c r="F56" s="57">
        <f t="shared" si="19"/>
        <v>1.2499353669144524</v>
      </c>
      <c r="G56" s="57">
        <f t="shared" si="18"/>
        <v>1.4922508951679538</v>
      </c>
    </row>
    <row r="57" spans="1:7" x14ac:dyDescent="0.3">
      <c r="A57" s="53" t="s">
        <v>272</v>
      </c>
      <c r="B57" s="57">
        <f t="shared" ref="B57:F57" si="20">B26</f>
        <v>78.972254845424331</v>
      </c>
      <c r="C57" s="57">
        <f t="shared" si="20"/>
        <v>78.231492806096398</v>
      </c>
      <c r="D57" s="57">
        <f t="shared" si="20"/>
        <v>78.013756206564295</v>
      </c>
      <c r="E57" s="57">
        <f t="shared" si="20"/>
        <v>79.136555672978218</v>
      </c>
      <c r="F57" s="57">
        <f t="shared" si="20"/>
        <v>79.514874687925285</v>
      </c>
      <c r="G57" s="57">
        <f t="shared" si="18"/>
        <v>79.657054306147572</v>
      </c>
    </row>
    <row r="58" spans="1:7" x14ac:dyDescent="0.3">
      <c r="A58" s="53" t="s">
        <v>273</v>
      </c>
      <c r="B58" s="57">
        <f t="shared" ref="B58:F58" si="21">B27</f>
        <v>67.456254899640584</v>
      </c>
      <c r="C58" s="57">
        <f t="shared" si="21"/>
        <v>68.567479348657585</v>
      </c>
      <c r="D58" s="57">
        <f t="shared" si="21"/>
        <v>68.483944208804857</v>
      </c>
      <c r="E58" s="57">
        <f t="shared" si="21"/>
        <v>69.732544046260628</v>
      </c>
      <c r="F58" s="57">
        <f t="shared" si="21"/>
        <v>70.297075585995699</v>
      </c>
      <c r="G58" s="57">
        <f t="shared" si="18"/>
        <v>70.399519869296384</v>
      </c>
    </row>
    <row r="59" spans="1:7" x14ac:dyDescent="0.3">
      <c r="A59" s="53" t="s">
        <v>274</v>
      </c>
      <c r="B59" s="57">
        <f t="shared" ref="B59:F59" si="22">B28</f>
        <v>73.257812743124276</v>
      </c>
      <c r="C59" s="57">
        <f t="shared" si="22"/>
        <v>73.452029109085203</v>
      </c>
      <c r="D59" s="57">
        <f t="shared" si="22"/>
        <v>73.305522525684935</v>
      </c>
      <c r="E59" s="57">
        <f t="shared" si="22"/>
        <v>74.492703093367055</v>
      </c>
      <c r="F59" s="57">
        <f t="shared" si="22"/>
        <v>74.974523519559384</v>
      </c>
      <c r="G59" s="57">
        <f t="shared" si="18"/>
        <v>75.100846399917373</v>
      </c>
    </row>
    <row r="60" spans="1:7" x14ac:dyDescent="0.3">
      <c r="A60" s="54" t="s">
        <v>275</v>
      </c>
      <c r="B60" s="57">
        <f t="shared" ref="B60:F60" si="23">B29</f>
        <v>8.3926400000000037</v>
      </c>
      <c r="C60" s="57">
        <f t="shared" si="23"/>
        <v>9.1427614999999971</v>
      </c>
      <c r="D60" s="57">
        <f t="shared" si="23"/>
        <v>8.5180652499999905</v>
      </c>
      <c r="E60" s="57">
        <f t="shared" si="23"/>
        <v>7.8933689999999963</v>
      </c>
      <c r="F60" s="57">
        <f t="shared" si="23"/>
        <v>7.8933690000000025</v>
      </c>
      <c r="G60" s="57">
        <f t="shared" si="18"/>
        <v>7.8933690000000016</v>
      </c>
    </row>
    <row r="61" spans="1:7" x14ac:dyDescent="0.3">
      <c r="A61" s="117" t="s">
        <v>276</v>
      </c>
      <c r="B61" s="57">
        <f t="shared" ref="B61:F61" si="24">B30</f>
        <v>24.943419892443007</v>
      </c>
      <c r="C61" s="57">
        <f t="shared" si="24"/>
        <v>32.913184578359925</v>
      </c>
      <c r="D61" s="318">
        <f t="shared" si="24"/>
        <v>39.674379238616112</v>
      </c>
      <c r="E61" s="318">
        <f t="shared" si="24"/>
        <v>51.53760064605224</v>
      </c>
      <c r="F61" s="318">
        <f t="shared" si="24"/>
        <v>59.390390864317489</v>
      </c>
      <c r="G61" s="318">
        <f t="shared" si="18"/>
        <v>56.842952130982695</v>
      </c>
    </row>
    <row r="62" spans="1:7" x14ac:dyDescent="0.3">
      <c r="A62" s="387" t="s">
        <v>498</v>
      </c>
      <c r="B62" s="387"/>
      <c r="C62" s="387"/>
      <c r="D62" s="388"/>
      <c r="E62" s="385" t="s">
        <v>313</v>
      </c>
      <c r="F62" s="385"/>
      <c r="G62" s="385"/>
    </row>
    <row r="63" spans="1:7" x14ac:dyDescent="0.3">
      <c r="A63" s="386"/>
      <c r="B63" s="386"/>
      <c r="C63" s="386"/>
      <c r="D63" s="386"/>
      <c r="E63" s="386"/>
      <c r="F63" s="386"/>
    </row>
  </sheetData>
  <mergeCells count="14">
    <mergeCell ref="A54:G54"/>
    <mergeCell ref="E62:G62"/>
    <mergeCell ref="A3:C3"/>
    <mergeCell ref="D3:F3"/>
    <mergeCell ref="A63:F63"/>
    <mergeCell ref="A62:D62"/>
    <mergeCell ref="A34:C34"/>
    <mergeCell ref="D34:F34"/>
    <mergeCell ref="A23:F23"/>
    <mergeCell ref="A32:F32"/>
    <mergeCell ref="A31:D31"/>
    <mergeCell ref="E31:G31"/>
    <mergeCell ref="A20:G20"/>
    <mergeCell ref="A51:G5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70"/>
  <sheetViews>
    <sheetView showGridLines="0" workbookViewId="0"/>
  </sheetViews>
  <sheetFormatPr defaultRowHeight="16.5" x14ac:dyDescent="0.3"/>
  <cols>
    <col min="1" max="1" width="43.28515625" customWidth="1"/>
    <col min="2" max="2" width="9.85546875" bestFit="1" customWidth="1"/>
    <col min="3" max="3" width="11.5703125" bestFit="1" customWidth="1"/>
    <col min="5" max="5" width="9" bestFit="1" customWidth="1"/>
    <col min="6" max="6" width="24.28515625" customWidth="1"/>
    <col min="7" max="8" width="14" bestFit="1" customWidth="1"/>
    <col min="9" max="9" width="9.28515625" bestFit="1" customWidth="1"/>
  </cols>
  <sheetData>
    <row r="1" spans="1:5" s="22" customFormat="1" x14ac:dyDescent="0.3">
      <c r="A1" s="263"/>
    </row>
    <row r="3" spans="1:5" ht="17.25" thickBot="1" x14ac:dyDescent="0.35">
      <c r="A3" s="360" t="s">
        <v>322</v>
      </c>
      <c r="B3" s="360"/>
      <c r="C3" s="360"/>
      <c r="D3" s="22"/>
    </row>
    <row r="4" spans="1:5" x14ac:dyDescent="0.3">
      <c r="A4" s="83"/>
      <c r="B4" s="84">
        <v>2015</v>
      </c>
      <c r="C4" s="84">
        <v>2016</v>
      </c>
      <c r="D4" s="94">
        <v>2017</v>
      </c>
      <c r="E4" s="38"/>
    </row>
    <row r="5" spans="1:5" x14ac:dyDescent="0.3">
      <c r="A5" s="95"/>
      <c r="B5" s="96" t="s">
        <v>2</v>
      </c>
      <c r="C5" s="96" t="s">
        <v>2</v>
      </c>
      <c r="D5" s="96" t="s">
        <v>2</v>
      </c>
      <c r="E5" s="38"/>
    </row>
    <row r="6" spans="1:5" s="22" customFormat="1" x14ac:dyDescent="0.3">
      <c r="A6" s="83" t="s">
        <v>437</v>
      </c>
      <c r="B6" s="67">
        <v>16.866290211546694</v>
      </c>
      <c r="C6" s="67">
        <v>15.955443262008909</v>
      </c>
      <c r="D6" s="67">
        <v>13.290250612130173</v>
      </c>
      <c r="E6" s="38"/>
    </row>
    <row r="7" spans="1:5" x14ac:dyDescent="0.3">
      <c r="A7" s="324" t="s">
        <v>473</v>
      </c>
      <c r="B7" s="92">
        <v>9.2609604033306834</v>
      </c>
      <c r="C7" s="92">
        <v>8.9792814315445781</v>
      </c>
      <c r="D7" s="67">
        <v>8.8689733147864178</v>
      </c>
      <c r="E7" s="38"/>
    </row>
    <row r="8" spans="1:5" s="22" customFormat="1" x14ac:dyDescent="0.3">
      <c r="A8" s="38"/>
      <c r="B8" s="38"/>
      <c r="C8" s="38"/>
      <c r="D8" s="325" t="s">
        <v>304</v>
      </c>
      <c r="E8" s="38"/>
    </row>
    <row r="9" spans="1:5" s="22" customFormat="1" ht="39" customHeight="1" x14ac:dyDescent="0.3">
      <c r="A9" s="392" t="s">
        <v>504</v>
      </c>
      <c r="B9" s="392"/>
      <c r="C9" s="392"/>
      <c r="D9" s="392"/>
      <c r="E9" s="38"/>
    </row>
    <row r="10" spans="1:5" x14ac:dyDescent="0.3">
      <c r="A10" s="38"/>
      <c r="B10" s="38"/>
      <c r="C10" s="38"/>
      <c r="D10" s="38"/>
      <c r="E10" s="38"/>
    </row>
    <row r="11" spans="1:5" ht="17.25" thickBot="1" x14ac:dyDescent="0.35">
      <c r="A11" s="360" t="s">
        <v>323</v>
      </c>
      <c r="B11" s="360"/>
      <c r="C11" s="360"/>
      <c r="D11" s="326"/>
      <c r="E11" s="38"/>
    </row>
    <row r="12" spans="1:5" x14ac:dyDescent="0.3">
      <c r="A12" s="83"/>
      <c r="B12" s="84">
        <f>B4</f>
        <v>2015</v>
      </c>
      <c r="C12" s="84">
        <f t="shared" ref="C12" si="0">C4</f>
        <v>2016</v>
      </c>
      <c r="D12" s="84">
        <f>D4</f>
        <v>2017</v>
      </c>
      <c r="E12" s="38"/>
    </row>
    <row r="13" spans="1:5" x14ac:dyDescent="0.3">
      <c r="A13" s="95"/>
      <c r="B13" s="96" t="s">
        <v>73</v>
      </c>
      <c r="C13" s="96" t="s">
        <v>73</v>
      </c>
      <c r="D13" s="96" t="s">
        <v>73</v>
      </c>
      <c r="E13" s="38"/>
    </row>
    <row r="14" spans="1:5" x14ac:dyDescent="0.3">
      <c r="A14" s="83" t="s">
        <v>439</v>
      </c>
      <c r="B14" s="67">
        <f>B6</f>
        <v>16.866290211546694</v>
      </c>
      <c r="C14" s="67">
        <f>C6</f>
        <v>15.955443262008909</v>
      </c>
      <c r="D14" s="67">
        <f>D6</f>
        <v>13.290250612130173</v>
      </c>
      <c r="E14" s="38"/>
    </row>
    <row r="15" spans="1:5" x14ac:dyDescent="0.3">
      <c r="A15" s="324" t="s">
        <v>474</v>
      </c>
      <c r="B15" s="92" t="s">
        <v>438</v>
      </c>
      <c r="C15" s="92">
        <f>C7</f>
        <v>8.9792814315445781</v>
      </c>
      <c r="D15" s="67">
        <f>D7</f>
        <v>8.8689733147864178</v>
      </c>
      <c r="E15" s="38"/>
    </row>
    <row r="16" spans="1:5" s="22" customFormat="1" x14ac:dyDescent="0.3">
      <c r="A16" s="393"/>
      <c r="B16" s="393"/>
      <c r="C16" s="394" t="s">
        <v>313</v>
      </c>
      <c r="D16" s="394"/>
      <c r="E16" s="38"/>
    </row>
    <row r="17" spans="1:7" ht="58.5" customHeight="1" x14ac:dyDescent="0.3">
      <c r="A17" s="392" t="s">
        <v>505</v>
      </c>
      <c r="B17" s="392"/>
      <c r="C17" s="392"/>
      <c r="D17" s="392"/>
      <c r="E17" s="38"/>
    </row>
    <row r="18" spans="1:7" x14ac:dyDescent="0.3">
      <c r="A18" s="314"/>
      <c r="B18" s="314"/>
      <c r="C18" s="314"/>
      <c r="D18" s="314"/>
      <c r="E18" s="314"/>
      <c r="F18" s="314"/>
      <c r="G18" s="314"/>
    </row>
    <row r="19" spans="1:7" x14ac:dyDescent="0.3">
      <c r="A19" s="314"/>
      <c r="B19" s="327"/>
      <c r="C19" s="314"/>
      <c r="D19" s="314"/>
      <c r="E19" s="314"/>
      <c r="F19" s="314"/>
      <c r="G19" s="314"/>
    </row>
    <row r="20" spans="1:7" x14ac:dyDescent="0.3">
      <c r="A20" s="314"/>
      <c r="B20" s="328"/>
      <c r="C20" s="314"/>
      <c r="D20" s="314"/>
      <c r="E20" s="314"/>
      <c r="F20" s="314"/>
      <c r="G20" s="314"/>
    </row>
    <row r="21" spans="1:7" x14ac:dyDescent="0.3">
      <c r="A21" s="314"/>
      <c r="B21" s="329"/>
      <c r="C21" s="329"/>
      <c r="D21" s="314"/>
      <c r="E21" s="314"/>
      <c r="F21" s="314"/>
      <c r="G21" s="314"/>
    </row>
    <row r="22" spans="1:7" x14ac:dyDescent="0.3">
      <c r="A22" s="314"/>
      <c r="B22" s="329"/>
      <c r="C22" s="329"/>
      <c r="D22" s="314"/>
      <c r="E22" s="314"/>
      <c r="F22" s="314"/>
      <c r="G22" s="314"/>
    </row>
    <row r="23" spans="1:7" x14ac:dyDescent="0.3">
      <c r="A23" s="314"/>
      <c r="B23" s="314"/>
      <c r="C23" s="314"/>
      <c r="D23" s="314"/>
      <c r="E23" s="314"/>
      <c r="F23" s="314"/>
      <c r="G23" s="314"/>
    </row>
    <row r="24" spans="1:7" x14ac:dyDescent="0.3">
      <c r="A24" s="314"/>
      <c r="B24" s="314"/>
      <c r="C24" s="314"/>
      <c r="D24" s="314"/>
      <c r="E24" s="314"/>
      <c r="F24" s="314"/>
      <c r="G24" s="314"/>
    </row>
    <row r="25" spans="1:7" x14ac:dyDescent="0.3">
      <c r="A25" s="314"/>
      <c r="B25" s="330"/>
      <c r="C25" s="330"/>
      <c r="D25" s="314"/>
      <c r="E25" s="314"/>
      <c r="F25" s="314"/>
      <c r="G25" s="314"/>
    </row>
    <row r="26" spans="1:7" x14ac:dyDescent="0.3">
      <c r="A26" s="314"/>
      <c r="B26" s="314"/>
      <c r="C26" s="314"/>
      <c r="D26" s="314"/>
      <c r="E26" s="314"/>
      <c r="F26" s="314"/>
      <c r="G26" s="314"/>
    </row>
    <row r="27" spans="1:7" x14ac:dyDescent="0.3">
      <c r="A27" s="314"/>
      <c r="B27" s="329"/>
      <c r="C27" s="329"/>
      <c r="D27" s="314"/>
      <c r="E27" s="314"/>
      <c r="F27" s="314"/>
      <c r="G27" s="314"/>
    </row>
    <row r="28" spans="1:7" x14ac:dyDescent="0.3">
      <c r="A28" s="314"/>
      <c r="B28" s="329"/>
      <c r="C28" s="329"/>
      <c r="D28" s="314"/>
      <c r="E28" s="331"/>
      <c r="F28" s="331"/>
      <c r="G28" s="314"/>
    </row>
    <row r="29" spans="1:7" x14ac:dyDescent="0.3">
      <c r="A29" s="314"/>
      <c r="B29" s="332"/>
      <c r="C29" s="332"/>
      <c r="D29" s="314"/>
      <c r="E29" s="330"/>
      <c r="F29" s="330"/>
      <c r="G29" s="314"/>
    </row>
    <row r="30" spans="1:7" x14ac:dyDescent="0.3">
      <c r="A30" s="314"/>
      <c r="B30" s="332"/>
      <c r="C30" s="332"/>
      <c r="D30" s="314"/>
      <c r="E30" s="314"/>
      <c r="F30" s="314"/>
      <c r="G30" s="314"/>
    </row>
    <row r="31" spans="1:7" x14ac:dyDescent="0.3">
      <c r="A31" s="314"/>
      <c r="B31" s="332"/>
      <c r="C31" s="332"/>
      <c r="D31" s="314"/>
      <c r="E31" s="314"/>
      <c r="F31" s="314"/>
      <c r="G31" s="314"/>
    </row>
    <row r="32" spans="1:7" x14ac:dyDescent="0.3">
      <c r="A32" s="314"/>
      <c r="B32" s="332"/>
      <c r="C32" s="332"/>
      <c r="D32" s="314"/>
      <c r="E32" s="314"/>
      <c r="F32" s="314"/>
      <c r="G32" s="314"/>
    </row>
    <row r="33" spans="1:7" x14ac:dyDescent="0.3">
      <c r="A33" s="314"/>
      <c r="B33" s="332"/>
      <c r="C33" s="332"/>
      <c r="D33" s="314"/>
      <c r="E33" s="314"/>
      <c r="F33" s="314"/>
      <c r="G33" s="314"/>
    </row>
    <row r="34" spans="1:7" x14ac:dyDescent="0.3">
      <c r="A34" s="314"/>
      <c r="B34" s="332"/>
      <c r="C34" s="332"/>
      <c r="D34" s="314"/>
      <c r="E34" s="314"/>
      <c r="F34" s="314"/>
      <c r="G34" s="314"/>
    </row>
    <row r="35" spans="1:7" x14ac:dyDescent="0.3">
      <c r="A35" s="314"/>
      <c r="B35" s="332"/>
      <c r="C35" s="332"/>
      <c r="D35" s="314"/>
      <c r="E35" s="314"/>
      <c r="F35" s="314"/>
      <c r="G35" s="314"/>
    </row>
    <row r="36" spans="1:7" x14ac:dyDescent="0.3">
      <c r="A36" s="314"/>
      <c r="B36" s="332"/>
      <c r="C36" s="332"/>
      <c r="D36" s="314"/>
      <c r="E36" s="314"/>
      <c r="F36" s="314"/>
      <c r="G36" s="314"/>
    </row>
    <row r="37" spans="1:7" x14ac:dyDescent="0.3">
      <c r="A37" s="314"/>
      <c r="B37" s="332"/>
      <c r="C37" s="332"/>
      <c r="D37" s="314"/>
      <c r="E37" s="314"/>
      <c r="F37" s="314"/>
      <c r="G37" s="314"/>
    </row>
    <row r="38" spans="1:7" x14ac:dyDescent="0.3">
      <c r="A38" s="314"/>
      <c r="B38" s="332"/>
      <c r="C38" s="332"/>
      <c r="D38" s="314"/>
      <c r="E38" s="314"/>
      <c r="F38" s="314"/>
      <c r="G38" s="314"/>
    </row>
    <row r="39" spans="1:7" x14ac:dyDescent="0.3">
      <c r="A39" s="314"/>
      <c r="B39" s="332"/>
      <c r="C39" s="332"/>
      <c r="D39" s="314"/>
      <c r="E39" s="314"/>
      <c r="F39" s="314"/>
      <c r="G39" s="314"/>
    </row>
    <row r="40" spans="1:7" x14ac:dyDescent="0.3">
      <c r="A40" s="314"/>
      <c r="B40" s="332"/>
      <c r="C40" s="332"/>
      <c r="D40" s="314"/>
      <c r="E40" s="314"/>
      <c r="F40" s="314"/>
      <c r="G40" s="314"/>
    </row>
    <row r="41" spans="1:7" x14ac:dyDescent="0.3">
      <c r="A41" s="314"/>
      <c r="B41" s="332"/>
      <c r="C41" s="332"/>
      <c r="D41" s="314"/>
      <c r="E41" s="314"/>
      <c r="F41" s="314"/>
      <c r="G41" s="314"/>
    </row>
    <row r="42" spans="1:7" x14ac:dyDescent="0.3">
      <c r="A42" s="314"/>
      <c r="B42" s="332"/>
      <c r="C42" s="329"/>
      <c r="D42" s="314"/>
      <c r="E42" s="314"/>
      <c r="F42" s="314"/>
      <c r="G42" s="314"/>
    </row>
    <row r="43" spans="1:7" x14ac:dyDescent="0.3">
      <c r="A43" s="314"/>
      <c r="B43" s="329"/>
      <c r="C43" s="332"/>
      <c r="D43" s="314"/>
      <c r="E43" s="314"/>
      <c r="F43" s="314"/>
      <c r="G43" s="314"/>
    </row>
    <row r="44" spans="1:7" x14ac:dyDescent="0.3">
      <c r="A44" s="314"/>
      <c r="B44" s="332"/>
      <c r="C44" s="332"/>
      <c r="D44" s="314"/>
      <c r="E44" s="314"/>
      <c r="F44" s="314"/>
      <c r="G44" s="314"/>
    </row>
    <row r="45" spans="1:7" x14ac:dyDescent="0.3">
      <c r="A45" s="314"/>
      <c r="B45" s="332"/>
      <c r="C45" s="332"/>
      <c r="D45" s="314"/>
      <c r="E45" s="314"/>
      <c r="F45" s="314"/>
      <c r="G45" s="314"/>
    </row>
    <row r="46" spans="1:7" x14ac:dyDescent="0.3">
      <c r="A46" s="314"/>
      <c r="B46" s="332"/>
      <c r="C46" s="332"/>
      <c r="D46" s="314"/>
      <c r="E46" s="314"/>
      <c r="F46" s="314"/>
      <c r="G46" s="314"/>
    </row>
    <row r="47" spans="1:7" x14ac:dyDescent="0.3">
      <c r="A47" s="314"/>
      <c r="B47" s="314"/>
      <c r="C47" s="314"/>
      <c r="D47" s="314"/>
      <c r="E47" s="314"/>
      <c r="F47" s="314"/>
      <c r="G47" s="314"/>
    </row>
    <row r="48" spans="1:7" x14ac:dyDescent="0.3">
      <c r="A48" s="314"/>
      <c r="B48" s="331"/>
      <c r="C48" s="331"/>
      <c r="D48" s="314"/>
      <c r="E48" s="314"/>
      <c r="F48" s="314"/>
      <c r="G48" s="314"/>
    </row>
    <row r="49" spans="1:7" x14ac:dyDescent="0.3">
      <c r="A49" s="314"/>
      <c r="B49" s="330"/>
      <c r="C49" s="330"/>
      <c r="D49" s="314"/>
      <c r="E49" s="314"/>
      <c r="F49" s="314"/>
      <c r="G49" s="314"/>
    </row>
    <row r="50" spans="1:7" x14ac:dyDescent="0.3">
      <c r="A50" s="314"/>
      <c r="B50" s="314"/>
      <c r="C50" s="314"/>
      <c r="D50" s="314"/>
      <c r="E50" s="314"/>
      <c r="F50" s="314"/>
      <c r="G50" s="314"/>
    </row>
    <row r="51" spans="1:7" x14ac:dyDescent="0.3">
      <c r="A51" s="314"/>
      <c r="B51" s="314"/>
      <c r="C51" s="314"/>
      <c r="D51" s="314"/>
      <c r="E51" s="314"/>
      <c r="F51" s="314"/>
      <c r="G51" s="314"/>
    </row>
    <row r="52" spans="1:7" x14ac:dyDescent="0.3">
      <c r="A52" s="314"/>
      <c r="B52" s="314"/>
      <c r="C52" s="314"/>
      <c r="D52" s="314"/>
      <c r="E52" s="314"/>
      <c r="F52" s="314"/>
      <c r="G52" s="314"/>
    </row>
    <row r="53" spans="1:7" x14ac:dyDescent="0.3">
      <c r="A53" s="314"/>
      <c r="B53" s="314"/>
      <c r="C53" s="314"/>
      <c r="D53" s="314"/>
      <c r="E53" s="314"/>
      <c r="F53" s="314"/>
      <c r="G53" s="314"/>
    </row>
    <row r="54" spans="1:7" x14ac:dyDescent="0.3">
      <c r="A54" s="314"/>
      <c r="B54" s="314"/>
      <c r="C54" s="314"/>
      <c r="D54" s="314"/>
      <c r="E54" s="314"/>
      <c r="F54" s="314"/>
      <c r="G54" s="314"/>
    </row>
    <row r="55" spans="1:7" x14ac:dyDescent="0.3">
      <c r="A55" s="314"/>
      <c r="B55" s="314"/>
      <c r="C55" s="314"/>
      <c r="D55" s="314"/>
      <c r="E55" s="314"/>
      <c r="F55" s="314"/>
      <c r="G55" s="314"/>
    </row>
    <row r="56" spans="1:7" x14ac:dyDescent="0.3">
      <c r="A56" s="314"/>
      <c r="B56" s="314"/>
      <c r="C56" s="314"/>
      <c r="D56" s="314"/>
      <c r="E56" s="314"/>
      <c r="F56" s="314"/>
      <c r="G56" s="314"/>
    </row>
    <row r="57" spans="1:7" x14ac:dyDescent="0.3">
      <c r="A57" s="314"/>
      <c r="B57" s="314"/>
      <c r="C57" s="314"/>
      <c r="D57" s="314"/>
      <c r="E57" s="314"/>
      <c r="F57" s="314"/>
      <c r="G57" s="314"/>
    </row>
    <row r="58" spans="1:7" x14ac:dyDescent="0.3">
      <c r="A58" s="314"/>
      <c r="B58" s="314"/>
      <c r="C58" s="314"/>
      <c r="D58" s="314"/>
      <c r="E58" s="314"/>
      <c r="F58" s="314"/>
      <c r="G58" s="314"/>
    </row>
    <row r="59" spans="1:7" x14ac:dyDescent="0.3">
      <c r="A59" s="314"/>
      <c r="B59" s="314"/>
      <c r="C59" s="314"/>
      <c r="D59" s="314"/>
      <c r="E59" s="314"/>
      <c r="F59" s="314"/>
      <c r="G59" s="314"/>
    </row>
    <row r="60" spans="1:7" x14ac:dyDescent="0.3">
      <c r="A60" s="314"/>
      <c r="B60" s="314"/>
      <c r="C60" s="314"/>
      <c r="D60" s="314"/>
      <c r="E60" s="314"/>
      <c r="F60" s="314"/>
      <c r="G60" s="314"/>
    </row>
    <row r="61" spans="1:7" x14ac:dyDescent="0.3">
      <c r="A61" s="314"/>
      <c r="B61" s="314"/>
      <c r="C61" s="314"/>
      <c r="D61" s="314"/>
      <c r="E61" s="314"/>
      <c r="F61" s="314"/>
      <c r="G61" s="314"/>
    </row>
    <row r="62" spans="1:7" x14ac:dyDescent="0.3">
      <c r="A62" s="314"/>
      <c r="B62" s="314"/>
      <c r="C62" s="314"/>
      <c r="D62" s="314"/>
      <c r="E62" s="314"/>
      <c r="F62" s="314"/>
      <c r="G62" s="314"/>
    </row>
    <row r="63" spans="1:7" x14ac:dyDescent="0.3">
      <c r="A63" s="314"/>
      <c r="B63" s="314"/>
      <c r="C63" s="314"/>
      <c r="D63" s="314"/>
      <c r="E63" s="314"/>
      <c r="F63" s="314"/>
      <c r="G63" s="314"/>
    </row>
    <row r="64" spans="1:7" x14ac:dyDescent="0.3">
      <c r="A64" s="314"/>
      <c r="B64" s="314"/>
      <c r="C64" s="314"/>
      <c r="D64" s="314"/>
      <c r="E64" s="314"/>
      <c r="F64" s="314"/>
      <c r="G64" s="314"/>
    </row>
    <row r="65" spans="1:7" x14ac:dyDescent="0.3">
      <c r="A65" s="314"/>
      <c r="B65" s="314"/>
      <c r="C65" s="314"/>
      <c r="D65" s="314"/>
      <c r="E65" s="314"/>
      <c r="F65" s="314"/>
      <c r="G65" s="314"/>
    </row>
    <row r="66" spans="1:7" x14ac:dyDescent="0.3">
      <c r="A66" s="314"/>
      <c r="B66" s="314"/>
      <c r="C66" s="314"/>
      <c r="D66" s="314"/>
      <c r="E66" s="314"/>
      <c r="F66" s="314"/>
      <c r="G66" s="314"/>
    </row>
    <row r="67" spans="1:7" x14ac:dyDescent="0.3">
      <c r="A67" s="314"/>
      <c r="B67" s="314"/>
      <c r="C67" s="314"/>
      <c r="D67" s="314"/>
      <c r="E67" s="314"/>
      <c r="F67" s="314"/>
      <c r="G67" s="314"/>
    </row>
    <row r="68" spans="1:7" x14ac:dyDescent="0.3">
      <c r="A68" s="314"/>
      <c r="B68" s="314"/>
      <c r="C68" s="314"/>
      <c r="D68" s="314"/>
      <c r="E68" s="314"/>
      <c r="F68" s="314"/>
      <c r="G68" s="314"/>
    </row>
    <row r="69" spans="1:7" x14ac:dyDescent="0.3">
      <c r="A69" s="314"/>
      <c r="B69" s="314"/>
      <c r="C69" s="314"/>
      <c r="D69" s="314"/>
      <c r="E69" s="314"/>
      <c r="F69" s="314"/>
      <c r="G69" s="314"/>
    </row>
    <row r="70" spans="1:7" x14ac:dyDescent="0.3">
      <c r="A70" s="314"/>
      <c r="B70" s="314"/>
      <c r="C70" s="314"/>
      <c r="D70" s="314"/>
      <c r="E70" s="314"/>
      <c r="F70" s="314"/>
      <c r="G70" s="314"/>
    </row>
  </sheetData>
  <mergeCells count="6">
    <mergeCell ref="A17:D17"/>
    <mergeCell ref="A9:D9"/>
    <mergeCell ref="A3:C3"/>
    <mergeCell ref="A11:C11"/>
    <mergeCell ref="A16:B16"/>
    <mergeCell ref="C16:D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5"/>
  <sheetViews>
    <sheetView showGridLines="0" zoomScaleNormal="100" workbookViewId="0"/>
  </sheetViews>
  <sheetFormatPr defaultColWidth="9.140625" defaultRowHeight="16.5" x14ac:dyDescent="0.3"/>
  <cols>
    <col min="1" max="1" width="49.42578125" style="22" customWidth="1"/>
    <col min="2" max="6" width="7.85546875" style="22" customWidth="1"/>
    <col min="7" max="8" width="9.140625" style="22"/>
    <col min="9" max="9" width="10.140625" style="22" customWidth="1"/>
    <col min="10" max="16384" width="9.140625" style="22"/>
  </cols>
  <sheetData>
    <row r="1" spans="1:11" x14ac:dyDescent="0.3">
      <c r="A1" s="263"/>
    </row>
    <row r="2" spans="1:11" x14ac:dyDescent="0.3">
      <c r="A2" s="263"/>
    </row>
    <row r="3" spans="1:11" ht="17.25" thickBot="1" x14ac:dyDescent="0.35">
      <c r="A3" s="335" t="s">
        <v>419</v>
      </c>
      <c r="B3" s="335"/>
      <c r="C3" s="335"/>
      <c r="D3" s="335"/>
      <c r="E3" s="335"/>
      <c r="F3" s="220"/>
      <c r="G3" s="278"/>
      <c r="H3" s="223"/>
      <c r="I3" s="223"/>
      <c r="J3" s="223"/>
      <c r="K3" s="223"/>
    </row>
    <row r="4" spans="1:11" ht="17.25" thickBot="1" x14ac:dyDescent="0.35">
      <c r="A4" s="183"/>
      <c r="B4" s="84">
        <v>2016</v>
      </c>
      <c r="C4" s="84">
        <v>2017</v>
      </c>
      <c r="D4" s="84">
        <v>2018</v>
      </c>
      <c r="E4" s="84">
        <v>2019</v>
      </c>
      <c r="F4" s="84">
        <v>2020</v>
      </c>
      <c r="G4" s="84">
        <v>2021</v>
      </c>
    </row>
    <row r="5" spans="1:11" x14ac:dyDescent="0.3">
      <c r="A5" s="194" t="s">
        <v>461</v>
      </c>
      <c r="B5" s="264">
        <v>-0.31934100394266296</v>
      </c>
      <c r="C5" s="264">
        <v>-0.35468318079179056</v>
      </c>
      <c r="D5" s="264">
        <v>-0.30371443051442998</v>
      </c>
      <c r="E5" s="264">
        <v>-0.18510416666666665</v>
      </c>
      <c r="F5" s="264">
        <v>-2.2791666666666668E-2</v>
      </c>
      <c r="G5" s="264">
        <v>0.14308333333333334</v>
      </c>
    </row>
    <row r="6" spans="1:11" x14ac:dyDescent="0.3">
      <c r="A6" s="195" t="s">
        <v>462</v>
      </c>
      <c r="B6" s="196">
        <v>0.54053135391178875</v>
      </c>
      <c r="C6" s="196">
        <v>0.98035223351527723</v>
      </c>
      <c r="D6" s="196">
        <v>1.2156466506755272</v>
      </c>
      <c r="E6" s="196">
        <v>1.4765408358367884</v>
      </c>
      <c r="F6" s="196">
        <v>1.6220677913781847</v>
      </c>
      <c r="G6" s="196">
        <v>1.7381996712538326</v>
      </c>
    </row>
    <row r="7" spans="1:11" x14ac:dyDescent="0.3">
      <c r="A7" s="195" t="s">
        <v>420</v>
      </c>
      <c r="B7" s="196">
        <v>1.1068440782044042</v>
      </c>
      <c r="C7" s="196">
        <v>1.129689346963423</v>
      </c>
      <c r="D7" s="196">
        <v>1.2138000000000002</v>
      </c>
      <c r="E7" s="196">
        <v>1.2362499999999996</v>
      </c>
      <c r="F7" s="196">
        <v>1.25</v>
      </c>
      <c r="G7" s="196">
        <v>1.2662499999999997</v>
      </c>
    </row>
    <row r="8" spans="1:11" x14ac:dyDescent="0.3">
      <c r="A8" s="197" t="s">
        <v>421</v>
      </c>
      <c r="B8" s="265" t="s">
        <v>3</v>
      </c>
      <c r="C8" s="265" t="s">
        <v>3</v>
      </c>
      <c r="D8" s="265" t="s">
        <v>3</v>
      </c>
      <c r="E8" s="265" t="s">
        <v>3</v>
      </c>
      <c r="F8" s="265" t="s">
        <v>3</v>
      </c>
      <c r="G8" s="265" t="s">
        <v>3</v>
      </c>
    </row>
    <row r="9" spans="1:11" x14ac:dyDescent="0.3">
      <c r="A9" s="197" t="s">
        <v>422</v>
      </c>
      <c r="B9" s="265">
        <v>2.1373527153822902</v>
      </c>
      <c r="C9" s="265">
        <v>1.7970502736749605</v>
      </c>
      <c r="D9" s="265">
        <v>1.7232303859819886</v>
      </c>
      <c r="E9" s="265">
        <v>1.7397995086790408</v>
      </c>
      <c r="F9" s="265" t="s">
        <v>3</v>
      </c>
      <c r="G9" s="265" t="s">
        <v>3</v>
      </c>
    </row>
    <row r="10" spans="1:11" x14ac:dyDescent="0.3">
      <c r="A10" s="197" t="s">
        <v>423</v>
      </c>
      <c r="B10" s="265">
        <v>2.1828076052522905</v>
      </c>
      <c r="C10" s="265">
        <v>1.9212509999872118</v>
      </c>
      <c r="D10" s="265">
        <v>1.9867553627765266</v>
      </c>
      <c r="E10" s="265">
        <v>1.9491853687753746</v>
      </c>
      <c r="F10" s="265">
        <v>1.8770381655673907</v>
      </c>
      <c r="G10" s="265">
        <v>1.8048032488520382</v>
      </c>
    </row>
    <row r="11" spans="1:11" x14ac:dyDescent="0.3">
      <c r="A11" s="197" t="s">
        <v>424</v>
      </c>
      <c r="B11" s="265" t="s">
        <v>3</v>
      </c>
      <c r="C11" s="265" t="s">
        <v>3</v>
      </c>
      <c r="D11" s="265" t="s">
        <v>3</v>
      </c>
      <c r="E11" s="265" t="s">
        <v>3</v>
      </c>
      <c r="F11" s="265" t="s">
        <v>3</v>
      </c>
      <c r="G11" s="265" t="s">
        <v>3</v>
      </c>
    </row>
    <row r="12" spans="1:11" ht="17.25" thickBot="1" x14ac:dyDescent="0.35">
      <c r="A12" s="198" t="s">
        <v>425</v>
      </c>
      <c r="B12" s="266">
        <v>45.028708380387734</v>
      </c>
      <c r="C12" s="266">
        <v>54.829045625014437</v>
      </c>
      <c r="D12" s="266">
        <v>66.332388347763342</v>
      </c>
      <c r="E12" s="266">
        <v>62.893333333333338</v>
      </c>
      <c r="F12" s="266">
        <v>60.409166666666657</v>
      </c>
      <c r="G12" s="266">
        <v>59.239166666666677</v>
      </c>
    </row>
    <row r="13" spans="1:11" x14ac:dyDescent="0.3">
      <c r="A13" s="334" t="s">
        <v>426</v>
      </c>
      <c r="B13" s="334"/>
      <c r="C13" s="334"/>
      <c r="D13" s="334"/>
      <c r="E13" s="334"/>
      <c r="F13" s="334"/>
      <c r="G13" s="334"/>
    </row>
    <row r="15" spans="1:11" ht="17.25" thickBot="1" x14ac:dyDescent="0.35">
      <c r="A15" s="335" t="s">
        <v>427</v>
      </c>
      <c r="B15" s="335"/>
      <c r="C15" s="335"/>
      <c r="D15" s="335"/>
      <c r="E15" s="335"/>
      <c r="F15" s="220"/>
      <c r="G15" s="278"/>
    </row>
    <row r="16" spans="1:11" ht="17.25" thickBot="1" x14ac:dyDescent="0.35">
      <c r="A16" s="183"/>
      <c r="B16" s="84">
        <f>B4</f>
        <v>2016</v>
      </c>
      <c r="C16" s="84">
        <f t="shared" ref="C16:G16" si="0">C4</f>
        <v>2017</v>
      </c>
      <c r="D16" s="84">
        <f t="shared" si="0"/>
        <v>2018</v>
      </c>
      <c r="E16" s="84">
        <f t="shared" si="0"/>
        <v>2019</v>
      </c>
      <c r="F16" s="84">
        <f t="shared" si="0"/>
        <v>2020</v>
      </c>
      <c r="G16" s="84">
        <f t="shared" si="0"/>
        <v>2021</v>
      </c>
    </row>
    <row r="17" spans="1:7" x14ac:dyDescent="0.3">
      <c r="A17" s="199" t="s">
        <v>463</v>
      </c>
      <c r="B17" s="264">
        <f t="shared" ref="B17:G17" si="1">B5</f>
        <v>-0.31934100394266296</v>
      </c>
      <c r="C17" s="264">
        <f t="shared" si="1"/>
        <v>-0.35468318079179056</v>
      </c>
      <c r="D17" s="264">
        <f t="shared" si="1"/>
        <v>-0.30371443051442998</v>
      </c>
      <c r="E17" s="264">
        <f t="shared" si="1"/>
        <v>-0.18510416666666665</v>
      </c>
      <c r="F17" s="264">
        <f t="shared" si="1"/>
        <v>-2.2791666666666668E-2</v>
      </c>
      <c r="G17" s="264">
        <f t="shared" si="1"/>
        <v>0.14308333333333334</v>
      </c>
    </row>
    <row r="18" spans="1:7" x14ac:dyDescent="0.3">
      <c r="A18" s="162" t="s">
        <v>464</v>
      </c>
      <c r="B18" s="196">
        <f t="shared" ref="B18:G18" si="2">B6</f>
        <v>0.54053135391178875</v>
      </c>
      <c r="C18" s="196">
        <f t="shared" si="2"/>
        <v>0.98035223351527723</v>
      </c>
      <c r="D18" s="196">
        <f t="shared" si="2"/>
        <v>1.2156466506755272</v>
      </c>
      <c r="E18" s="196">
        <f t="shared" si="2"/>
        <v>1.4765408358367884</v>
      </c>
      <c r="F18" s="196">
        <f t="shared" si="2"/>
        <v>1.6220677913781847</v>
      </c>
      <c r="G18" s="196">
        <f t="shared" si="2"/>
        <v>1.7381996712538326</v>
      </c>
    </row>
    <row r="19" spans="1:7" x14ac:dyDescent="0.3">
      <c r="A19" s="162" t="s">
        <v>428</v>
      </c>
      <c r="B19" s="196">
        <f t="shared" ref="B19:G19" si="3">B7</f>
        <v>1.1068440782044042</v>
      </c>
      <c r="C19" s="196">
        <f t="shared" si="3"/>
        <v>1.129689346963423</v>
      </c>
      <c r="D19" s="196">
        <f t="shared" si="3"/>
        <v>1.2138000000000002</v>
      </c>
      <c r="E19" s="196">
        <f t="shared" si="3"/>
        <v>1.2362499999999996</v>
      </c>
      <c r="F19" s="196">
        <f t="shared" si="3"/>
        <v>1.25</v>
      </c>
      <c r="G19" s="196">
        <f t="shared" si="3"/>
        <v>1.2662499999999997</v>
      </c>
    </row>
    <row r="20" spans="1:7" ht="30" customHeight="1" x14ac:dyDescent="0.3">
      <c r="A20" s="162" t="s">
        <v>429</v>
      </c>
      <c r="B20" s="265" t="str">
        <f t="shared" ref="B20:G20" si="4">B8</f>
        <v>-</v>
      </c>
      <c r="C20" s="265" t="str">
        <f t="shared" si="4"/>
        <v>-</v>
      </c>
      <c r="D20" s="265" t="str">
        <f t="shared" si="4"/>
        <v>-</v>
      </c>
      <c r="E20" s="265" t="str">
        <f t="shared" si="4"/>
        <v>-</v>
      </c>
      <c r="F20" s="265" t="str">
        <f t="shared" si="4"/>
        <v>-</v>
      </c>
      <c r="G20" s="265" t="str">
        <f t="shared" si="4"/>
        <v>-</v>
      </c>
    </row>
    <row r="21" spans="1:7" x14ac:dyDescent="0.3">
      <c r="A21" s="162" t="s">
        <v>430</v>
      </c>
      <c r="B21" s="265">
        <f t="shared" ref="B21:G21" si="5">B9</f>
        <v>2.1373527153822902</v>
      </c>
      <c r="C21" s="265">
        <f t="shared" si="5"/>
        <v>1.7970502736749605</v>
      </c>
      <c r="D21" s="265">
        <f t="shared" si="5"/>
        <v>1.7232303859819886</v>
      </c>
      <c r="E21" s="265">
        <f t="shared" si="5"/>
        <v>1.7397995086790408</v>
      </c>
      <c r="F21" s="265" t="str">
        <f t="shared" si="5"/>
        <v>-</v>
      </c>
      <c r="G21" s="265" t="str">
        <f t="shared" si="5"/>
        <v>-</v>
      </c>
    </row>
    <row r="22" spans="1:7" x14ac:dyDescent="0.3">
      <c r="A22" s="195" t="s">
        <v>431</v>
      </c>
      <c r="B22" s="265">
        <f t="shared" ref="B22:G22" si="6">B10</f>
        <v>2.1828076052522905</v>
      </c>
      <c r="C22" s="265">
        <f t="shared" si="6"/>
        <v>1.9212509999872118</v>
      </c>
      <c r="D22" s="265">
        <f t="shared" si="6"/>
        <v>1.9867553627765266</v>
      </c>
      <c r="E22" s="265">
        <f t="shared" si="6"/>
        <v>1.9491853687753746</v>
      </c>
      <c r="F22" s="265">
        <f t="shared" si="6"/>
        <v>1.8770381655673907</v>
      </c>
      <c r="G22" s="265">
        <f t="shared" si="6"/>
        <v>1.8048032488520382</v>
      </c>
    </row>
    <row r="23" spans="1:7" x14ac:dyDescent="0.3">
      <c r="A23" s="162" t="s">
        <v>432</v>
      </c>
      <c r="B23" s="265" t="str">
        <f t="shared" ref="B23:G23" si="7">B11</f>
        <v>-</v>
      </c>
      <c r="C23" s="265" t="str">
        <f t="shared" si="7"/>
        <v>-</v>
      </c>
      <c r="D23" s="265" t="str">
        <f t="shared" si="7"/>
        <v>-</v>
      </c>
      <c r="E23" s="265" t="str">
        <f t="shared" si="7"/>
        <v>-</v>
      </c>
      <c r="F23" s="265" t="str">
        <f t="shared" si="7"/>
        <v>-</v>
      </c>
      <c r="G23" s="265" t="str">
        <f t="shared" si="7"/>
        <v>-</v>
      </c>
    </row>
    <row r="24" spans="1:7" ht="17.25" thickBot="1" x14ac:dyDescent="0.35">
      <c r="A24" s="172" t="s">
        <v>433</v>
      </c>
      <c r="B24" s="266">
        <f t="shared" ref="B24:G24" si="8">B12</f>
        <v>45.028708380387734</v>
      </c>
      <c r="C24" s="266">
        <f t="shared" si="8"/>
        <v>54.829045625014437</v>
      </c>
      <c r="D24" s="266">
        <f t="shared" si="8"/>
        <v>66.332388347763342</v>
      </c>
      <c r="E24" s="266">
        <f t="shared" si="8"/>
        <v>62.893333333333338</v>
      </c>
      <c r="F24" s="266">
        <f t="shared" si="8"/>
        <v>60.409166666666657</v>
      </c>
      <c r="G24" s="266">
        <f t="shared" si="8"/>
        <v>59.239166666666677</v>
      </c>
    </row>
    <row r="25" spans="1:7" x14ac:dyDescent="0.3">
      <c r="A25" s="334" t="s">
        <v>434</v>
      </c>
      <c r="B25" s="334"/>
      <c r="C25" s="334"/>
      <c r="D25" s="334"/>
      <c r="E25" s="334"/>
      <c r="F25" s="334"/>
      <c r="G25" s="334"/>
    </row>
  </sheetData>
  <mergeCells count="4">
    <mergeCell ref="A3:E3"/>
    <mergeCell ref="A15:E15"/>
    <mergeCell ref="A25:G25"/>
    <mergeCell ref="A13:G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5"/>
  <sheetViews>
    <sheetView showGridLines="0" workbookViewId="0">
      <selection activeCell="A13" sqref="A13:H13"/>
    </sheetView>
  </sheetViews>
  <sheetFormatPr defaultColWidth="9.140625" defaultRowHeight="16.5" x14ac:dyDescent="0.3"/>
  <cols>
    <col min="1" max="1" width="24.7109375" style="22" customWidth="1"/>
    <col min="2" max="16384" width="9.140625" style="22"/>
  </cols>
  <sheetData>
    <row r="1" spans="1:8" x14ac:dyDescent="0.3">
      <c r="A1" s="263"/>
    </row>
    <row r="2" spans="1:8" x14ac:dyDescent="0.3">
      <c r="A2" s="263"/>
    </row>
    <row r="3" spans="1:8" ht="17.25" thickBot="1" x14ac:dyDescent="0.35">
      <c r="A3" s="335" t="s">
        <v>367</v>
      </c>
      <c r="B3" s="335"/>
      <c r="C3" s="335"/>
      <c r="D3" s="335"/>
      <c r="E3" s="335"/>
      <c r="F3" s="335"/>
      <c r="G3" s="335"/>
      <c r="H3" s="335"/>
    </row>
    <row r="4" spans="1:8" x14ac:dyDescent="0.3">
      <c r="A4" s="336"/>
      <c r="B4" s="338" t="s">
        <v>5</v>
      </c>
      <c r="C4" s="84">
        <v>2017</v>
      </c>
      <c r="D4" s="84">
        <v>2017</v>
      </c>
      <c r="E4" s="84">
        <v>2018</v>
      </c>
      <c r="F4" s="84">
        <v>2019</v>
      </c>
      <c r="G4" s="84">
        <v>2020</v>
      </c>
      <c r="H4" s="84">
        <v>2021</v>
      </c>
    </row>
    <row r="5" spans="1:8" ht="17.25" thickBot="1" x14ac:dyDescent="0.35">
      <c r="A5" s="337"/>
      <c r="B5" s="339"/>
      <c r="C5" s="160" t="s">
        <v>104</v>
      </c>
      <c r="D5" s="161" t="s">
        <v>338</v>
      </c>
      <c r="E5" s="161" t="s">
        <v>338</v>
      </c>
      <c r="F5" s="161" t="s">
        <v>338</v>
      </c>
      <c r="G5" s="161" t="s">
        <v>338</v>
      </c>
      <c r="H5" s="161" t="s">
        <v>338</v>
      </c>
    </row>
    <row r="6" spans="1:8" x14ac:dyDescent="0.3">
      <c r="A6" s="162" t="s">
        <v>368</v>
      </c>
      <c r="B6" s="163"/>
      <c r="C6" s="66">
        <v>1.0398943616060297</v>
      </c>
      <c r="D6" s="171">
        <v>1.2773371211981521</v>
      </c>
      <c r="E6" s="171">
        <v>1.8014949929209267</v>
      </c>
      <c r="F6" s="171">
        <v>1.9805121573559736</v>
      </c>
      <c r="G6" s="171">
        <v>2.1997199546600843</v>
      </c>
      <c r="H6" s="171">
        <v>2.3085789900932241</v>
      </c>
    </row>
    <row r="7" spans="1:8" x14ac:dyDescent="0.3">
      <c r="A7" s="162" t="s">
        <v>369</v>
      </c>
      <c r="B7" s="163"/>
      <c r="C7" s="66">
        <v>1.0983657649361735</v>
      </c>
      <c r="D7" s="171">
        <v>1.3811777786853163</v>
      </c>
      <c r="E7" s="171">
        <v>2.1089182061860168</v>
      </c>
      <c r="F7" s="171">
        <v>2.0648121359186034</v>
      </c>
      <c r="G7" s="171">
        <v>2.2327524209416527</v>
      </c>
      <c r="H7" s="171">
        <v>2.3458427327880171</v>
      </c>
    </row>
    <row r="8" spans="1:8" x14ac:dyDescent="0.3">
      <c r="A8" s="7" t="s">
        <v>370</v>
      </c>
      <c r="B8" s="163"/>
      <c r="C8" s="66">
        <v>1.3908660045887533</v>
      </c>
      <c r="D8" s="66">
        <v>1.3908660045887533</v>
      </c>
      <c r="E8" s="66">
        <v>2.0266341670489574</v>
      </c>
      <c r="F8" s="66">
        <v>2.0329114245243307</v>
      </c>
      <c r="G8" s="66">
        <v>2.1948853336249297</v>
      </c>
      <c r="H8" s="66">
        <v>2.347396507362931</v>
      </c>
    </row>
    <row r="9" spans="1:8" x14ac:dyDescent="0.3">
      <c r="A9" s="162" t="s">
        <v>371</v>
      </c>
      <c r="B9" s="163"/>
      <c r="C9" s="66">
        <v>1.1092176375049503</v>
      </c>
      <c r="D9" s="171">
        <v>3.2175446043895439</v>
      </c>
      <c r="E9" s="171">
        <v>3.2159557856600962</v>
      </c>
      <c r="F9" s="171">
        <v>2.7351518471563585</v>
      </c>
      <c r="G9" s="171">
        <v>2.9049481883789641</v>
      </c>
      <c r="H9" s="171">
        <v>2.9214609073721531</v>
      </c>
    </row>
    <row r="10" spans="1:8" x14ac:dyDescent="0.3">
      <c r="A10" s="162" t="s">
        <v>372</v>
      </c>
      <c r="B10" s="163"/>
      <c r="C10" s="66">
        <v>1.017791710735942</v>
      </c>
      <c r="D10" s="171">
        <v>1.545408249764213</v>
      </c>
      <c r="E10" s="171">
        <v>1.8666531070280046</v>
      </c>
      <c r="F10" s="171">
        <v>2.0563133915437737</v>
      </c>
      <c r="G10" s="171">
        <v>2.1741727188648419</v>
      </c>
      <c r="H10" s="171">
        <v>2.2764662338840669</v>
      </c>
    </row>
    <row r="11" spans="1:8" x14ac:dyDescent="0.3">
      <c r="A11" s="162" t="s">
        <v>373</v>
      </c>
      <c r="B11" s="163"/>
      <c r="C11" s="66">
        <v>0.99239986456248652</v>
      </c>
      <c r="D11" s="171">
        <v>2.2288613053629502</v>
      </c>
      <c r="E11" s="171">
        <v>1.5526353974604001</v>
      </c>
      <c r="F11" s="171">
        <v>1.8879041730085477</v>
      </c>
      <c r="G11" s="171">
        <v>1.8751468665596072</v>
      </c>
      <c r="H11" s="171">
        <v>1.8831325726294867</v>
      </c>
    </row>
    <row r="12" spans="1:8" ht="17.25" thickBot="1" x14ac:dyDescent="0.35">
      <c r="A12" s="172" t="s">
        <v>374</v>
      </c>
      <c r="B12" s="173"/>
      <c r="C12" s="174">
        <v>1.0336351264750667</v>
      </c>
      <c r="D12" s="175">
        <v>2.7472622507347388</v>
      </c>
      <c r="E12" s="175">
        <v>1.8221938752403632</v>
      </c>
      <c r="F12" s="175">
        <v>1.9749946167026744</v>
      </c>
      <c r="G12" s="175">
        <v>1.939061565079947</v>
      </c>
      <c r="H12" s="175">
        <v>1.9980438246424592</v>
      </c>
    </row>
    <row r="13" spans="1:8" x14ac:dyDescent="0.3">
      <c r="A13" s="334" t="s">
        <v>0</v>
      </c>
      <c r="B13" s="334"/>
      <c r="C13" s="334"/>
      <c r="D13" s="334"/>
      <c r="E13" s="334"/>
      <c r="F13" s="334"/>
      <c r="G13" s="334"/>
      <c r="H13" s="334"/>
    </row>
    <row r="15" spans="1:8" ht="17.25" thickBot="1" x14ac:dyDescent="0.35">
      <c r="A15" s="335" t="s">
        <v>375</v>
      </c>
      <c r="B15" s="335"/>
      <c r="C15" s="335"/>
      <c r="D15" s="335"/>
      <c r="E15" s="335"/>
      <c r="F15" s="335"/>
      <c r="G15" s="335"/>
      <c r="H15" s="335"/>
    </row>
    <row r="16" spans="1:8" x14ac:dyDescent="0.3">
      <c r="A16" s="336"/>
      <c r="B16" s="338" t="s">
        <v>168</v>
      </c>
      <c r="C16" s="84">
        <f>C4</f>
        <v>2017</v>
      </c>
      <c r="D16" s="84">
        <f t="shared" ref="D16:H16" si="0">D4</f>
        <v>2017</v>
      </c>
      <c r="E16" s="84">
        <f t="shared" si="0"/>
        <v>2018</v>
      </c>
      <c r="F16" s="84">
        <f t="shared" si="0"/>
        <v>2019</v>
      </c>
      <c r="G16" s="84">
        <f t="shared" si="0"/>
        <v>2020</v>
      </c>
      <c r="H16" s="84">
        <f t="shared" si="0"/>
        <v>2021</v>
      </c>
    </row>
    <row r="17" spans="1:8" ht="28.5" thickBot="1" x14ac:dyDescent="0.35">
      <c r="A17" s="337"/>
      <c r="B17" s="339"/>
      <c r="C17" s="160" t="s">
        <v>352</v>
      </c>
      <c r="D17" s="161" t="s">
        <v>197</v>
      </c>
      <c r="E17" s="161" t="s">
        <v>197</v>
      </c>
      <c r="F17" s="161" t="s">
        <v>197</v>
      </c>
      <c r="G17" s="161" t="s">
        <v>197</v>
      </c>
      <c r="H17" s="161" t="s">
        <v>197</v>
      </c>
    </row>
    <row r="18" spans="1:8" x14ac:dyDescent="0.3">
      <c r="A18" s="162" t="s">
        <v>376</v>
      </c>
      <c r="B18" s="163"/>
      <c r="C18" s="66">
        <f>C6</f>
        <v>1.0398943616060297</v>
      </c>
      <c r="D18" s="171">
        <f t="shared" ref="D18:H18" si="1">D6</f>
        <v>1.2773371211981521</v>
      </c>
      <c r="E18" s="171">
        <f t="shared" si="1"/>
        <v>1.8014949929209267</v>
      </c>
      <c r="F18" s="171">
        <f t="shared" si="1"/>
        <v>1.9805121573559736</v>
      </c>
      <c r="G18" s="171">
        <f t="shared" si="1"/>
        <v>2.1997199546600843</v>
      </c>
      <c r="H18" s="171">
        <f t="shared" si="1"/>
        <v>2.3085789900932241</v>
      </c>
    </row>
    <row r="19" spans="1:8" x14ac:dyDescent="0.3">
      <c r="A19" s="162" t="s">
        <v>377</v>
      </c>
      <c r="B19" s="163"/>
      <c r="C19" s="66">
        <f t="shared" ref="C19:H24" si="2">C7</f>
        <v>1.0983657649361735</v>
      </c>
      <c r="D19" s="171">
        <f t="shared" si="2"/>
        <v>1.3811777786853163</v>
      </c>
      <c r="E19" s="171">
        <f t="shared" si="2"/>
        <v>2.1089182061860168</v>
      </c>
      <c r="F19" s="171">
        <f t="shared" si="2"/>
        <v>2.0648121359186034</v>
      </c>
      <c r="G19" s="171">
        <f t="shared" si="2"/>
        <v>2.2327524209416527</v>
      </c>
      <c r="H19" s="171">
        <f t="shared" si="2"/>
        <v>2.3458427327880171</v>
      </c>
    </row>
    <row r="20" spans="1:8" x14ac:dyDescent="0.3">
      <c r="A20" s="7" t="s">
        <v>370</v>
      </c>
      <c r="B20" s="163"/>
      <c r="C20" s="66">
        <f t="shared" si="2"/>
        <v>1.3908660045887533</v>
      </c>
      <c r="D20" s="66">
        <f t="shared" si="2"/>
        <v>1.3908660045887533</v>
      </c>
      <c r="E20" s="66">
        <f t="shared" si="2"/>
        <v>2.0266341670489574</v>
      </c>
      <c r="F20" s="66">
        <f t="shared" si="2"/>
        <v>2.0329114245243307</v>
      </c>
      <c r="G20" s="66">
        <f t="shared" si="2"/>
        <v>2.1948853336249297</v>
      </c>
      <c r="H20" s="66">
        <f t="shared" si="2"/>
        <v>2.347396507362931</v>
      </c>
    </row>
    <row r="21" spans="1:8" x14ac:dyDescent="0.3">
      <c r="A21" s="162" t="s">
        <v>378</v>
      </c>
      <c r="B21" s="163"/>
      <c r="C21" s="66">
        <f t="shared" si="2"/>
        <v>1.1092176375049503</v>
      </c>
      <c r="D21" s="171">
        <f t="shared" si="2"/>
        <v>3.2175446043895439</v>
      </c>
      <c r="E21" s="171">
        <f t="shared" si="2"/>
        <v>3.2159557856600962</v>
      </c>
      <c r="F21" s="171">
        <f t="shared" si="2"/>
        <v>2.7351518471563585</v>
      </c>
      <c r="G21" s="171">
        <f t="shared" si="2"/>
        <v>2.9049481883789641</v>
      </c>
      <c r="H21" s="171">
        <f t="shared" si="2"/>
        <v>2.9214609073721531</v>
      </c>
    </row>
    <row r="22" spans="1:8" x14ac:dyDescent="0.3">
      <c r="A22" s="162" t="s">
        <v>379</v>
      </c>
      <c r="B22" s="163"/>
      <c r="C22" s="66">
        <f t="shared" si="2"/>
        <v>1.017791710735942</v>
      </c>
      <c r="D22" s="171">
        <f t="shared" si="2"/>
        <v>1.545408249764213</v>
      </c>
      <c r="E22" s="171">
        <f t="shared" si="2"/>
        <v>1.8666531070280046</v>
      </c>
      <c r="F22" s="171">
        <f t="shared" si="2"/>
        <v>2.0563133915437737</v>
      </c>
      <c r="G22" s="171">
        <f t="shared" si="2"/>
        <v>2.1741727188648419</v>
      </c>
      <c r="H22" s="171">
        <f t="shared" si="2"/>
        <v>2.2764662338840669</v>
      </c>
    </row>
    <row r="23" spans="1:8" ht="27.75" x14ac:dyDescent="0.3">
      <c r="A23" s="162" t="s">
        <v>380</v>
      </c>
      <c r="B23" s="163"/>
      <c r="C23" s="66">
        <f t="shared" si="2"/>
        <v>0.99239986456248652</v>
      </c>
      <c r="D23" s="171">
        <f>D11</f>
        <v>2.2288613053629502</v>
      </c>
      <c r="E23" s="171">
        <f t="shared" si="2"/>
        <v>1.5526353974604001</v>
      </c>
      <c r="F23" s="171">
        <f t="shared" si="2"/>
        <v>1.8879041730085477</v>
      </c>
      <c r="G23" s="171">
        <f t="shared" si="2"/>
        <v>1.8751468665596072</v>
      </c>
      <c r="H23" s="171">
        <f t="shared" si="2"/>
        <v>1.8831325726294867</v>
      </c>
    </row>
    <row r="24" spans="1:8" ht="28.5" thickBot="1" x14ac:dyDescent="0.35">
      <c r="A24" s="172" t="s">
        <v>381</v>
      </c>
      <c r="B24" s="173"/>
      <c r="C24" s="174">
        <f>C12</f>
        <v>1.0336351264750667</v>
      </c>
      <c r="D24" s="175">
        <f>D12</f>
        <v>2.7472622507347388</v>
      </c>
      <c r="E24" s="175">
        <f t="shared" si="2"/>
        <v>1.8221938752403632</v>
      </c>
      <c r="F24" s="175">
        <f t="shared" si="2"/>
        <v>1.9749946167026744</v>
      </c>
      <c r="G24" s="175">
        <f t="shared" si="2"/>
        <v>1.939061565079947</v>
      </c>
      <c r="H24" s="175">
        <f t="shared" si="2"/>
        <v>1.9980438246424592</v>
      </c>
    </row>
    <row r="25" spans="1:8" x14ac:dyDescent="0.3">
      <c r="A25" s="334" t="s">
        <v>148</v>
      </c>
      <c r="B25" s="334"/>
      <c r="C25" s="334"/>
      <c r="D25" s="334"/>
      <c r="E25" s="334"/>
      <c r="F25" s="334"/>
      <c r="G25" s="334"/>
      <c r="H25" s="334"/>
    </row>
  </sheetData>
  <mergeCells count="8">
    <mergeCell ref="A25:H25"/>
    <mergeCell ref="A3:H3"/>
    <mergeCell ref="A4:A5"/>
    <mergeCell ref="B4:B5"/>
    <mergeCell ref="A13:H13"/>
    <mergeCell ref="A15:H15"/>
    <mergeCell ref="A16:A17"/>
    <mergeCell ref="B16:B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34"/>
  <sheetViews>
    <sheetView showGridLines="0" zoomScaleNormal="100" workbookViewId="0">
      <selection activeCell="F6" sqref="F6"/>
    </sheetView>
  </sheetViews>
  <sheetFormatPr defaultColWidth="9.140625" defaultRowHeight="16.5" x14ac:dyDescent="0.3"/>
  <cols>
    <col min="1" max="1" width="26.5703125" style="22" customWidth="1"/>
    <col min="2" max="2" width="6.5703125" style="22" bestFit="1" customWidth="1"/>
    <col min="3" max="3" width="9.140625" style="22"/>
    <col min="4" max="8" width="7.5703125" style="22" bestFit="1" customWidth="1"/>
    <col min="9" max="16384" width="9.140625" style="22"/>
  </cols>
  <sheetData>
    <row r="1" spans="1:12" x14ac:dyDescent="0.3">
      <c r="A1" s="263"/>
    </row>
    <row r="2" spans="1:12" x14ac:dyDescent="0.3">
      <c r="A2" s="263"/>
      <c r="E2" s="14"/>
    </row>
    <row r="3" spans="1:12" ht="17.25" thickBot="1" x14ac:dyDescent="0.35">
      <c r="A3" s="335" t="s">
        <v>382</v>
      </c>
      <c r="B3" s="335"/>
      <c r="C3" s="335"/>
      <c r="D3" s="335"/>
      <c r="E3" s="335"/>
      <c r="F3" s="335"/>
      <c r="G3" s="335"/>
      <c r="H3" s="335"/>
    </row>
    <row r="4" spans="1:12" x14ac:dyDescent="0.3">
      <c r="A4" s="336"/>
      <c r="B4" s="338" t="s">
        <v>5</v>
      </c>
      <c r="C4" s="84">
        <v>2017</v>
      </c>
      <c r="D4" s="84">
        <v>2017</v>
      </c>
      <c r="E4" s="84">
        <v>2018</v>
      </c>
      <c r="F4" s="84">
        <v>2019</v>
      </c>
      <c r="G4" s="84">
        <v>2020</v>
      </c>
      <c r="H4" s="84">
        <v>2021</v>
      </c>
    </row>
    <row r="5" spans="1:12" ht="17.25" thickBot="1" x14ac:dyDescent="0.35">
      <c r="A5" s="337"/>
      <c r="B5" s="339"/>
      <c r="C5" s="160" t="s">
        <v>104</v>
      </c>
      <c r="D5" s="161" t="s">
        <v>338</v>
      </c>
      <c r="E5" s="161" t="s">
        <v>338</v>
      </c>
      <c r="F5" s="161" t="s">
        <v>338</v>
      </c>
      <c r="G5" s="161" t="s">
        <v>338</v>
      </c>
      <c r="H5" s="161" t="s">
        <v>338</v>
      </c>
    </row>
    <row r="6" spans="1:12" x14ac:dyDescent="0.3">
      <c r="A6" s="7" t="s">
        <v>383</v>
      </c>
      <c r="B6" s="163"/>
      <c r="C6" s="176">
        <v>2372.2560000000003</v>
      </c>
      <c r="D6" s="177">
        <v>2.2062007307902753</v>
      </c>
      <c r="E6" s="177">
        <v>1.6398366651105389</v>
      </c>
      <c r="F6" s="177">
        <v>1.0451333295255605</v>
      </c>
      <c r="G6" s="177">
        <v>1.0173081505054915</v>
      </c>
      <c r="H6" s="177">
        <v>0.65965053420351527</v>
      </c>
      <c r="J6" s="306"/>
    </row>
    <row r="7" spans="1:12" x14ac:dyDescent="0.3">
      <c r="A7" s="239" t="s">
        <v>384</v>
      </c>
      <c r="B7" s="237"/>
      <c r="C7" s="176">
        <v>4065.5340000000001</v>
      </c>
      <c r="D7" s="177">
        <v>0.66561813199057518</v>
      </c>
      <c r="E7" s="178">
        <v>1.6398366651105389</v>
      </c>
      <c r="F7" s="178">
        <v>1.0451333295255605</v>
      </c>
      <c r="G7" s="178">
        <v>1.0173081505054915</v>
      </c>
      <c r="H7" s="178">
        <v>0.65965053420351527</v>
      </c>
      <c r="K7" s="6"/>
      <c r="L7" s="6"/>
    </row>
    <row r="8" spans="1:12" x14ac:dyDescent="0.3">
      <c r="A8" s="7" t="s">
        <v>385</v>
      </c>
      <c r="B8" s="163"/>
      <c r="C8" s="177"/>
      <c r="D8" s="178">
        <v>8.1312241983328271</v>
      </c>
      <c r="E8" s="178">
        <v>7.2537248845564148</v>
      </c>
      <c r="F8" s="178">
        <v>6.6984931864088422</v>
      </c>
      <c r="G8" s="178">
        <v>6.1404678015497973</v>
      </c>
      <c r="H8" s="178">
        <v>5.8698107335162808</v>
      </c>
    </row>
    <row r="9" spans="1:12" x14ac:dyDescent="0.3">
      <c r="A9" s="7" t="s">
        <v>386</v>
      </c>
      <c r="B9" s="163"/>
      <c r="C9" s="176">
        <v>34450.2583195068</v>
      </c>
      <c r="D9" s="177">
        <v>1.1681928999928815</v>
      </c>
      <c r="E9" s="177">
        <v>2.5075533839554742</v>
      </c>
      <c r="F9" s="177">
        <v>3.4267324471783489</v>
      </c>
      <c r="G9" s="177">
        <v>2.8275301544831821</v>
      </c>
      <c r="H9" s="177">
        <v>2.7136784232042244</v>
      </c>
    </row>
    <row r="10" spans="1:12" x14ac:dyDescent="0.3">
      <c r="A10" s="7" t="s">
        <v>387</v>
      </c>
      <c r="B10" s="165"/>
      <c r="C10" s="176">
        <v>20.10186902876719</v>
      </c>
      <c r="D10" s="177">
        <v>2.7164668829667402</v>
      </c>
      <c r="E10" s="177">
        <v>2.5318685815292508</v>
      </c>
      <c r="F10" s="177">
        <v>3.427254818149339</v>
      </c>
      <c r="G10" s="177">
        <v>2.8280305788819238</v>
      </c>
      <c r="H10" s="177">
        <v>2.7140004271672957</v>
      </c>
    </row>
    <row r="11" spans="1:12" x14ac:dyDescent="0.3">
      <c r="A11" s="7" t="s">
        <v>388</v>
      </c>
      <c r="B11" s="165" t="s">
        <v>48</v>
      </c>
      <c r="C11" s="176">
        <v>34069.588000000003</v>
      </c>
      <c r="D11" s="178">
        <v>6.75671314196358</v>
      </c>
      <c r="E11" s="178">
        <v>7.1062201998232988</v>
      </c>
      <c r="F11" s="178">
        <v>6.4453184158040022</v>
      </c>
      <c r="G11" s="178">
        <v>6.2702844906728616</v>
      </c>
      <c r="H11" s="178">
        <v>5.9446926966362668</v>
      </c>
      <c r="J11" s="178"/>
    </row>
    <row r="12" spans="1:12" ht="17.25" thickBot="1" x14ac:dyDescent="0.35">
      <c r="A12" s="167" t="s">
        <v>389</v>
      </c>
      <c r="B12" s="168"/>
      <c r="C12" s="179">
        <v>16612.665480039483</v>
      </c>
      <c r="D12" s="180">
        <v>4.0416077481540302</v>
      </c>
      <c r="E12" s="180">
        <v>5.2599988449049784</v>
      </c>
      <c r="F12" s="180">
        <v>5.3456725568960417</v>
      </c>
      <c r="G12" s="180">
        <v>5.1991753500787885</v>
      </c>
      <c r="H12" s="180">
        <v>5.2589254639285432</v>
      </c>
    </row>
    <row r="13" spans="1:12" x14ac:dyDescent="0.3">
      <c r="A13" s="343" t="s">
        <v>108</v>
      </c>
      <c r="B13" s="343"/>
      <c r="C13" s="343"/>
      <c r="D13" s="343"/>
      <c r="E13" s="343"/>
      <c r="F13" s="343"/>
      <c r="G13" s="334" t="s">
        <v>350</v>
      </c>
      <c r="H13" s="334"/>
    </row>
    <row r="14" spans="1:12" x14ac:dyDescent="0.3">
      <c r="A14" s="341" t="s">
        <v>109</v>
      </c>
      <c r="B14" s="341"/>
      <c r="C14" s="341"/>
      <c r="D14" s="341"/>
      <c r="E14" s="341"/>
      <c r="F14" s="341"/>
      <c r="G14" s="342"/>
      <c r="H14" s="342"/>
    </row>
    <row r="15" spans="1:12" x14ac:dyDescent="0.3">
      <c r="A15" s="341" t="s">
        <v>390</v>
      </c>
      <c r="B15" s="341"/>
      <c r="C15" s="341"/>
      <c r="D15" s="341"/>
      <c r="E15" s="341"/>
      <c r="F15" s="341"/>
      <c r="G15" s="342"/>
      <c r="H15" s="342"/>
    </row>
    <row r="16" spans="1:12" x14ac:dyDescent="0.3">
      <c r="A16" s="341" t="s">
        <v>391</v>
      </c>
      <c r="B16" s="341"/>
      <c r="C16" s="341"/>
      <c r="D16" s="341"/>
      <c r="E16" s="341"/>
      <c r="F16" s="341"/>
      <c r="G16" s="342"/>
      <c r="H16" s="342"/>
    </row>
    <row r="17" spans="1:14" x14ac:dyDescent="0.3">
      <c r="A17" s="341" t="s">
        <v>392</v>
      </c>
      <c r="B17" s="341"/>
      <c r="C17" s="341"/>
      <c r="D17" s="341"/>
      <c r="E17" s="341"/>
      <c r="F17" s="341"/>
      <c r="G17" s="342"/>
      <c r="H17" s="342"/>
    </row>
    <row r="20" spans="1:14" ht="17.25" thickBot="1" x14ac:dyDescent="0.35">
      <c r="A20" s="335" t="s">
        <v>393</v>
      </c>
      <c r="B20" s="335"/>
      <c r="C20" s="335"/>
      <c r="D20" s="335"/>
      <c r="E20" s="335"/>
      <c r="F20" s="335"/>
      <c r="G20" s="335"/>
      <c r="H20" s="335"/>
    </row>
    <row r="21" spans="1:14" ht="16.5" customHeight="1" x14ac:dyDescent="0.3">
      <c r="A21" s="336"/>
      <c r="B21" s="338" t="s">
        <v>168</v>
      </c>
      <c r="C21" s="84">
        <f>C4</f>
        <v>2017</v>
      </c>
      <c r="D21" s="84">
        <f t="shared" ref="D21:H21" si="0">D4</f>
        <v>2017</v>
      </c>
      <c r="E21" s="84">
        <f t="shared" si="0"/>
        <v>2018</v>
      </c>
      <c r="F21" s="84">
        <f t="shared" si="0"/>
        <v>2019</v>
      </c>
      <c r="G21" s="84">
        <f t="shared" si="0"/>
        <v>2020</v>
      </c>
      <c r="H21" s="84">
        <f t="shared" si="0"/>
        <v>2021</v>
      </c>
    </row>
    <row r="22" spans="1:14" ht="28.5" thickBot="1" x14ac:dyDescent="0.35">
      <c r="A22" s="337"/>
      <c r="B22" s="339"/>
      <c r="C22" s="160" t="s">
        <v>352</v>
      </c>
      <c r="D22" s="161" t="s">
        <v>197</v>
      </c>
      <c r="E22" s="161" t="s">
        <v>197</v>
      </c>
      <c r="F22" s="161" t="s">
        <v>197</v>
      </c>
      <c r="G22" s="161" t="s">
        <v>197</v>
      </c>
      <c r="H22" s="161" t="s">
        <v>197</v>
      </c>
    </row>
    <row r="23" spans="1:14" x14ac:dyDescent="0.3">
      <c r="A23" s="7" t="s">
        <v>394</v>
      </c>
      <c r="B23" s="163"/>
      <c r="C23" s="176">
        <f>C6</f>
        <v>2372.2560000000003</v>
      </c>
      <c r="D23" s="181">
        <f>D6</f>
        <v>2.2062007307902753</v>
      </c>
      <c r="E23" s="181">
        <f t="shared" ref="D23:H29" si="1">E6</f>
        <v>1.6398366651105389</v>
      </c>
      <c r="F23" s="181">
        <f t="shared" si="1"/>
        <v>1.0451333295255605</v>
      </c>
      <c r="G23" s="181">
        <f t="shared" si="1"/>
        <v>1.0173081505054915</v>
      </c>
      <c r="H23" s="181">
        <f t="shared" si="1"/>
        <v>0.65965053420351527</v>
      </c>
    </row>
    <row r="24" spans="1:14" x14ac:dyDescent="0.3">
      <c r="A24" s="7" t="s">
        <v>395</v>
      </c>
      <c r="B24" s="163"/>
      <c r="C24" s="176">
        <f>C7</f>
        <v>4065.5340000000001</v>
      </c>
      <c r="D24" s="178">
        <f t="shared" si="1"/>
        <v>0.66561813199057518</v>
      </c>
      <c r="E24" s="178">
        <f t="shared" si="1"/>
        <v>1.6398366651105389</v>
      </c>
      <c r="F24" s="178">
        <f t="shared" si="1"/>
        <v>1.0451333295255605</v>
      </c>
      <c r="G24" s="178">
        <f t="shared" si="1"/>
        <v>1.0173081505054915</v>
      </c>
      <c r="H24" s="178">
        <f t="shared" si="1"/>
        <v>0.65965053420351527</v>
      </c>
    </row>
    <row r="25" spans="1:14" x14ac:dyDescent="0.3">
      <c r="A25" s="7" t="s">
        <v>396</v>
      </c>
      <c r="B25" s="163"/>
      <c r="C25" s="177"/>
      <c r="D25" s="178">
        <f t="shared" si="1"/>
        <v>8.1312241983328271</v>
      </c>
      <c r="E25" s="178">
        <f t="shared" si="1"/>
        <v>7.2537248845564148</v>
      </c>
      <c r="F25" s="178">
        <f t="shared" si="1"/>
        <v>6.6984931864088422</v>
      </c>
      <c r="G25" s="178">
        <f t="shared" si="1"/>
        <v>6.1404678015497973</v>
      </c>
      <c r="H25" s="178">
        <f t="shared" si="1"/>
        <v>5.8698107335162808</v>
      </c>
    </row>
    <row r="26" spans="1:14" x14ac:dyDescent="0.3">
      <c r="A26" s="7" t="s">
        <v>397</v>
      </c>
      <c r="B26" s="163"/>
      <c r="C26" s="176">
        <f>C9</f>
        <v>34450.2583195068</v>
      </c>
      <c r="D26" s="178">
        <f t="shared" si="1"/>
        <v>1.1681928999928815</v>
      </c>
      <c r="E26" s="178">
        <f t="shared" si="1"/>
        <v>2.5075533839554742</v>
      </c>
      <c r="F26" s="178">
        <f t="shared" si="1"/>
        <v>3.4267324471783489</v>
      </c>
      <c r="G26" s="178">
        <f t="shared" si="1"/>
        <v>2.8275301544831821</v>
      </c>
      <c r="H26" s="178">
        <f t="shared" si="1"/>
        <v>2.7136784232042244</v>
      </c>
    </row>
    <row r="27" spans="1:14" x14ac:dyDescent="0.3">
      <c r="A27" s="7" t="s">
        <v>398</v>
      </c>
      <c r="B27" s="165"/>
      <c r="C27" s="176">
        <f t="shared" ref="C27:C28" si="2">C10</f>
        <v>20.10186902876719</v>
      </c>
      <c r="D27" s="178">
        <f t="shared" si="1"/>
        <v>2.7164668829667402</v>
      </c>
      <c r="E27" s="178">
        <f t="shared" si="1"/>
        <v>2.5318685815292508</v>
      </c>
      <c r="F27" s="178">
        <f t="shared" si="1"/>
        <v>3.427254818149339</v>
      </c>
      <c r="G27" s="178">
        <f t="shared" si="1"/>
        <v>2.8280305788819238</v>
      </c>
      <c r="H27" s="178">
        <f t="shared" si="1"/>
        <v>2.7140004271672957</v>
      </c>
    </row>
    <row r="28" spans="1:14" x14ac:dyDescent="0.3">
      <c r="A28" s="7" t="s">
        <v>399</v>
      </c>
      <c r="B28" s="165" t="s">
        <v>48</v>
      </c>
      <c r="C28" s="176">
        <f t="shared" si="2"/>
        <v>34069.588000000003</v>
      </c>
      <c r="D28" s="178">
        <f>D11</f>
        <v>6.75671314196358</v>
      </c>
      <c r="E28" s="178">
        <f t="shared" si="1"/>
        <v>7.1062201998232988</v>
      </c>
      <c r="F28" s="178">
        <f t="shared" si="1"/>
        <v>6.4453184158040022</v>
      </c>
      <c r="G28" s="178">
        <f t="shared" si="1"/>
        <v>6.2702844906728616</v>
      </c>
      <c r="H28" s="178">
        <f t="shared" si="1"/>
        <v>5.9446926966362668</v>
      </c>
    </row>
    <row r="29" spans="1:14" ht="17.25" thickBot="1" x14ac:dyDescent="0.35">
      <c r="A29" s="167" t="s">
        <v>400</v>
      </c>
      <c r="B29" s="168"/>
      <c r="C29" s="179">
        <f>C12</f>
        <v>16612.665480039483</v>
      </c>
      <c r="D29" s="180">
        <f>D12</f>
        <v>4.0416077481540302</v>
      </c>
      <c r="E29" s="180">
        <f t="shared" si="1"/>
        <v>5.2599988449049784</v>
      </c>
      <c r="F29" s="180">
        <f t="shared" si="1"/>
        <v>5.3456725568960417</v>
      </c>
      <c r="G29" s="180">
        <f t="shared" si="1"/>
        <v>5.1991753500787885</v>
      </c>
      <c r="H29" s="180">
        <f t="shared" si="1"/>
        <v>5.2589254639285432</v>
      </c>
    </row>
    <row r="30" spans="1:14" x14ac:dyDescent="0.3">
      <c r="A30" s="343" t="s">
        <v>401</v>
      </c>
      <c r="B30" s="343"/>
      <c r="C30" s="343"/>
      <c r="D30" s="343"/>
      <c r="E30" s="343"/>
      <c r="F30" s="343"/>
      <c r="G30" s="334" t="s">
        <v>366</v>
      </c>
      <c r="H30" s="334"/>
      <c r="N30" s="182"/>
    </row>
    <row r="31" spans="1:14" x14ac:dyDescent="0.3">
      <c r="A31" s="341" t="s">
        <v>402</v>
      </c>
      <c r="B31" s="341"/>
      <c r="C31" s="341"/>
      <c r="D31" s="341"/>
      <c r="E31" s="341"/>
      <c r="F31" s="341"/>
      <c r="G31" s="342"/>
      <c r="H31" s="342"/>
      <c r="N31" s="182"/>
    </row>
    <row r="32" spans="1:14" x14ac:dyDescent="0.3">
      <c r="A32" s="341" t="s">
        <v>403</v>
      </c>
      <c r="B32" s="341"/>
      <c r="C32" s="341"/>
      <c r="D32" s="341"/>
      <c r="E32" s="341"/>
      <c r="F32" s="341"/>
      <c r="G32" s="342"/>
      <c r="H32" s="342"/>
      <c r="N32" s="142"/>
    </row>
    <row r="33" spans="1:14" x14ac:dyDescent="0.3">
      <c r="A33" s="341" t="s">
        <v>404</v>
      </c>
      <c r="B33" s="341"/>
      <c r="C33" s="341"/>
      <c r="D33" s="341"/>
      <c r="E33" s="341"/>
      <c r="F33" s="341"/>
      <c r="G33" s="342"/>
      <c r="H33" s="342"/>
      <c r="N33" s="182"/>
    </row>
    <row r="34" spans="1:14" x14ac:dyDescent="0.3">
      <c r="A34" s="341" t="s">
        <v>405</v>
      </c>
      <c r="B34" s="341"/>
      <c r="C34" s="341"/>
      <c r="D34" s="341"/>
      <c r="E34" s="341"/>
      <c r="F34" s="341"/>
      <c r="G34" s="342"/>
      <c r="H34" s="342"/>
      <c r="N34" s="182"/>
    </row>
  </sheetData>
  <mergeCells count="26">
    <mergeCell ref="A32:F32"/>
    <mergeCell ref="G32:H32"/>
    <mergeCell ref="A33:F33"/>
    <mergeCell ref="G33:H33"/>
    <mergeCell ref="A34:F34"/>
    <mergeCell ref="G34:H34"/>
    <mergeCell ref="A31:F31"/>
    <mergeCell ref="G31:H31"/>
    <mergeCell ref="A15:F15"/>
    <mergeCell ref="G15:H15"/>
    <mergeCell ref="A16:F16"/>
    <mergeCell ref="G16:H16"/>
    <mergeCell ref="A17:F17"/>
    <mergeCell ref="G17:H17"/>
    <mergeCell ref="A20:H20"/>
    <mergeCell ref="A21:A22"/>
    <mergeCell ref="B21:B22"/>
    <mergeCell ref="A30:F30"/>
    <mergeCell ref="G30:H30"/>
    <mergeCell ref="A14:F14"/>
    <mergeCell ref="G14:H14"/>
    <mergeCell ref="A3:H3"/>
    <mergeCell ref="A4:A5"/>
    <mergeCell ref="B4:B5"/>
    <mergeCell ref="A13:F13"/>
    <mergeCell ref="G13:H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25"/>
  <sheetViews>
    <sheetView showGridLines="0" zoomScaleNormal="100" workbookViewId="0"/>
  </sheetViews>
  <sheetFormatPr defaultColWidth="9.140625" defaultRowHeight="16.5" x14ac:dyDescent="0.3"/>
  <cols>
    <col min="1" max="1" width="43.7109375" style="22" customWidth="1"/>
    <col min="2" max="8" width="8" style="22" customWidth="1"/>
    <col min="9" max="16384" width="9.140625" style="22"/>
  </cols>
  <sheetData>
    <row r="1" spans="1:8" x14ac:dyDescent="0.3">
      <c r="A1" s="263"/>
    </row>
    <row r="2" spans="1:8" x14ac:dyDescent="0.3">
      <c r="A2" s="263"/>
    </row>
    <row r="3" spans="1:8" ht="17.25" thickBot="1" x14ac:dyDescent="0.35">
      <c r="A3" s="335" t="s">
        <v>406</v>
      </c>
      <c r="B3" s="335"/>
      <c r="C3" s="335"/>
      <c r="D3" s="335"/>
      <c r="E3" s="335"/>
      <c r="F3" s="335"/>
      <c r="G3" s="223"/>
      <c r="H3" s="223"/>
    </row>
    <row r="4" spans="1:8" ht="17.25" thickBot="1" x14ac:dyDescent="0.35">
      <c r="A4" s="283"/>
      <c r="B4" s="284" t="s">
        <v>5</v>
      </c>
      <c r="C4" s="285">
        <v>2017</v>
      </c>
      <c r="D4" s="286">
        <v>2018</v>
      </c>
      <c r="E4" s="286">
        <v>2019</v>
      </c>
      <c r="F4" s="286">
        <v>2020</v>
      </c>
      <c r="G4" s="94">
        <v>2021</v>
      </c>
      <c r="H4" s="84"/>
    </row>
    <row r="5" spans="1:8" x14ac:dyDescent="0.3">
      <c r="A5" s="185" t="s">
        <v>407</v>
      </c>
      <c r="B5" s="186" t="s">
        <v>324</v>
      </c>
      <c r="C5" s="187">
        <f>C9+C8+C7</f>
        <v>-0.80000000000000027</v>
      </c>
      <c r="D5" s="280">
        <f t="shared" ref="D5:F5" si="0">D9+D8+D7</f>
        <v>0</v>
      </c>
      <c r="E5" s="280">
        <f t="shared" si="0"/>
        <v>0.89999999999999991</v>
      </c>
      <c r="F5" s="280">
        <f t="shared" si="0"/>
        <v>1.5000000000000004</v>
      </c>
      <c r="G5" s="187">
        <f t="shared" ref="G5" si="1">G9+G8+G7</f>
        <v>2.1</v>
      </c>
      <c r="H5" s="280"/>
    </row>
    <row r="6" spans="1:8" x14ac:dyDescent="0.3">
      <c r="A6" s="188" t="s">
        <v>408</v>
      </c>
      <c r="B6" s="189"/>
      <c r="C6" s="190"/>
      <c r="D6" s="190"/>
      <c r="E6" s="190"/>
      <c r="F6" s="190"/>
      <c r="G6" s="190"/>
      <c r="H6" s="190"/>
    </row>
    <row r="7" spans="1:8" x14ac:dyDescent="0.3">
      <c r="A7" s="188" t="s">
        <v>458</v>
      </c>
      <c r="B7" s="189"/>
      <c r="C7" s="191">
        <v>2</v>
      </c>
      <c r="D7" s="191">
        <v>2.2999999999999998</v>
      </c>
      <c r="E7" s="191">
        <v>3.5</v>
      </c>
      <c r="F7" s="191">
        <v>4.4000000000000004</v>
      </c>
      <c r="G7" s="191">
        <v>5</v>
      </c>
      <c r="H7" s="191"/>
    </row>
    <row r="8" spans="1:8" x14ac:dyDescent="0.3">
      <c r="A8" s="143" t="s">
        <v>459</v>
      </c>
      <c r="B8" s="189"/>
      <c r="C8" s="191">
        <v>-3.7</v>
      </c>
      <c r="D8" s="191">
        <v>-3.9</v>
      </c>
      <c r="E8" s="191">
        <v>-4.2</v>
      </c>
      <c r="F8" s="191">
        <v>-4.5</v>
      </c>
      <c r="G8" s="191">
        <v>-4.5</v>
      </c>
      <c r="H8" s="191"/>
    </row>
    <row r="9" spans="1:8" x14ac:dyDescent="0.3">
      <c r="A9" s="188" t="s">
        <v>460</v>
      </c>
      <c r="B9" s="189"/>
      <c r="C9" s="191">
        <v>0.9</v>
      </c>
      <c r="D9" s="191">
        <v>1.6</v>
      </c>
      <c r="E9" s="191">
        <v>1.6</v>
      </c>
      <c r="F9" s="191">
        <v>1.6</v>
      </c>
      <c r="G9" s="191">
        <v>1.6</v>
      </c>
      <c r="H9" s="191"/>
    </row>
    <row r="10" spans="1:8" x14ac:dyDescent="0.3">
      <c r="A10" s="143" t="s">
        <v>409</v>
      </c>
      <c r="B10" s="189" t="s">
        <v>324</v>
      </c>
      <c r="C10" s="177">
        <f>C5-C11</f>
        <v>0.2407271892731615</v>
      </c>
      <c r="D10" s="177">
        <f>D5-D11</f>
        <v>0.79910212580028939</v>
      </c>
      <c r="E10" s="177">
        <f>E5-E11</f>
        <v>1.2151766853913308</v>
      </c>
      <c r="F10" s="177">
        <f t="shared" ref="F10" si="2">F5-F11</f>
        <v>1.5000000000000004</v>
      </c>
      <c r="G10" s="177">
        <f t="shared" ref="G10" si="3">G5-G11</f>
        <v>2.1</v>
      </c>
      <c r="H10" s="177"/>
    </row>
    <row r="11" spans="1:8" x14ac:dyDescent="0.3">
      <c r="A11" s="188" t="s">
        <v>444</v>
      </c>
      <c r="B11" s="189" t="s">
        <v>324</v>
      </c>
      <c r="C11" s="177">
        <v>-1.0407271892731618</v>
      </c>
      <c r="D11" s="177">
        <v>-0.79910212580028939</v>
      </c>
      <c r="E11" s="177">
        <v>-0.31517668539133092</v>
      </c>
      <c r="F11" s="177">
        <v>0</v>
      </c>
      <c r="G11" s="177">
        <v>0</v>
      </c>
      <c r="H11" s="177"/>
    </row>
    <row r="12" spans="1:8" ht="17.25" thickBot="1" x14ac:dyDescent="0.35">
      <c r="A12" s="192" t="s">
        <v>410</v>
      </c>
      <c r="B12" s="193"/>
      <c r="C12" s="242">
        <v>0</v>
      </c>
      <c r="D12" s="242">
        <v>0</v>
      </c>
      <c r="E12" s="242">
        <v>0</v>
      </c>
      <c r="F12" s="242">
        <v>0</v>
      </c>
      <c r="G12" s="242">
        <v>0</v>
      </c>
      <c r="H12" s="281"/>
    </row>
    <row r="13" spans="1:8" x14ac:dyDescent="0.3">
      <c r="A13" s="344" t="s">
        <v>485</v>
      </c>
      <c r="B13" s="344"/>
      <c r="C13" s="344"/>
      <c r="D13" s="344"/>
      <c r="F13" s="279" t="s">
        <v>0</v>
      </c>
      <c r="G13" s="279"/>
    </row>
    <row r="14" spans="1:8" x14ac:dyDescent="0.3">
      <c r="A14" s="277"/>
    </row>
    <row r="15" spans="1:8" ht="17.25" thickBot="1" x14ac:dyDescent="0.35">
      <c r="A15" s="335" t="s">
        <v>411</v>
      </c>
      <c r="B15" s="335"/>
      <c r="C15" s="335"/>
      <c r="D15" s="335"/>
      <c r="E15" s="335"/>
      <c r="F15" s="335"/>
      <c r="G15" s="223"/>
      <c r="H15" s="223"/>
    </row>
    <row r="16" spans="1:8" ht="17.25" thickBot="1" x14ac:dyDescent="0.35">
      <c r="A16" s="183"/>
      <c r="B16" s="184" t="s">
        <v>168</v>
      </c>
      <c r="C16" s="84">
        <f t="shared" ref="C16:G16" si="4">C4</f>
        <v>2017</v>
      </c>
      <c r="D16" s="84">
        <f t="shared" si="4"/>
        <v>2018</v>
      </c>
      <c r="E16" s="84">
        <f t="shared" si="4"/>
        <v>2019</v>
      </c>
      <c r="F16" s="84">
        <f t="shared" si="4"/>
        <v>2020</v>
      </c>
      <c r="G16" s="286">
        <f t="shared" si="4"/>
        <v>2021</v>
      </c>
      <c r="H16" s="84"/>
    </row>
    <row r="17" spans="1:8" x14ac:dyDescent="0.3">
      <c r="A17" s="185" t="s">
        <v>412</v>
      </c>
      <c r="B17" s="186" t="s">
        <v>324</v>
      </c>
      <c r="C17" s="187">
        <f>C21+C20+C19</f>
        <v>-0.80000000000000027</v>
      </c>
      <c r="D17" s="187">
        <f t="shared" ref="D17:G17" si="5">D21+D20+D19</f>
        <v>0</v>
      </c>
      <c r="E17" s="187">
        <f t="shared" si="5"/>
        <v>0.89999999999999991</v>
      </c>
      <c r="F17" s="187">
        <f t="shared" si="5"/>
        <v>1.5000000000000004</v>
      </c>
      <c r="G17" s="187">
        <f t="shared" si="5"/>
        <v>2.1</v>
      </c>
      <c r="H17" s="280"/>
    </row>
    <row r="18" spans="1:8" x14ac:dyDescent="0.3">
      <c r="A18" s="188" t="s">
        <v>413</v>
      </c>
      <c r="B18" s="189"/>
      <c r="C18" s="190"/>
      <c r="D18" s="190"/>
      <c r="E18" s="190"/>
      <c r="F18" s="190"/>
      <c r="G18" s="190"/>
      <c r="H18" s="190"/>
    </row>
    <row r="19" spans="1:8" x14ac:dyDescent="0.3">
      <c r="A19" s="188" t="s">
        <v>414</v>
      </c>
      <c r="B19" s="189"/>
      <c r="C19" s="191">
        <f t="shared" ref="C19:F19" si="6">C7</f>
        <v>2</v>
      </c>
      <c r="D19" s="191">
        <f t="shared" si="6"/>
        <v>2.2999999999999998</v>
      </c>
      <c r="E19" s="191">
        <f t="shared" si="6"/>
        <v>3.5</v>
      </c>
      <c r="F19" s="191">
        <f t="shared" si="6"/>
        <v>4.4000000000000004</v>
      </c>
      <c r="G19" s="191">
        <f t="shared" ref="G19" si="7">G7</f>
        <v>5</v>
      </c>
      <c r="H19" s="191"/>
    </row>
    <row r="20" spans="1:8" x14ac:dyDescent="0.3">
      <c r="A20" s="143" t="s">
        <v>415</v>
      </c>
      <c r="B20" s="189"/>
      <c r="C20" s="191">
        <f t="shared" ref="C20:F21" si="8">C8</f>
        <v>-3.7</v>
      </c>
      <c r="D20" s="191">
        <f t="shared" si="8"/>
        <v>-3.9</v>
      </c>
      <c r="E20" s="191">
        <f t="shared" si="8"/>
        <v>-4.2</v>
      </c>
      <c r="F20" s="191">
        <f t="shared" si="8"/>
        <v>-4.5</v>
      </c>
      <c r="G20" s="191">
        <f t="shared" ref="G20" si="9">G8</f>
        <v>-4.5</v>
      </c>
      <c r="H20" s="191"/>
    </row>
    <row r="21" spans="1:8" x14ac:dyDescent="0.3">
      <c r="A21" s="188" t="s">
        <v>416</v>
      </c>
      <c r="B21" s="189"/>
      <c r="C21" s="191">
        <f t="shared" si="8"/>
        <v>0.9</v>
      </c>
      <c r="D21" s="191">
        <f t="shared" si="8"/>
        <v>1.6</v>
      </c>
      <c r="E21" s="191">
        <f t="shared" si="8"/>
        <v>1.6</v>
      </c>
      <c r="F21" s="191">
        <f t="shared" si="8"/>
        <v>1.6</v>
      </c>
      <c r="G21" s="191">
        <f t="shared" ref="G21" si="10">G9</f>
        <v>1.6</v>
      </c>
      <c r="H21" s="191"/>
    </row>
    <row r="22" spans="1:8" x14ac:dyDescent="0.3">
      <c r="A22" s="143" t="s">
        <v>417</v>
      </c>
      <c r="B22" s="189" t="s">
        <v>324</v>
      </c>
      <c r="C22" s="177">
        <f t="shared" ref="C22:F22" si="11">C17-C23</f>
        <v>0.2407271892731615</v>
      </c>
      <c r="D22" s="177">
        <f t="shared" si="11"/>
        <v>0.79910212580028939</v>
      </c>
      <c r="E22" s="177">
        <f t="shared" si="11"/>
        <v>1.2151766853913308</v>
      </c>
      <c r="F22" s="177">
        <f t="shared" si="11"/>
        <v>1.5000000000000004</v>
      </c>
      <c r="G22" s="177">
        <f>G17-G23</f>
        <v>2.1</v>
      </c>
      <c r="H22" s="177"/>
    </row>
    <row r="23" spans="1:8" x14ac:dyDescent="0.3">
      <c r="A23" s="188" t="s">
        <v>445</v>
      </c>
      <c r="B23" s="189" t="s">
        <v>21</v>
      </c>
      <c r="C23" s="191">
        <f>C11</f>
        <v>-1.0407271892731618</v>
      </c>
      <c r="D23" s="191">
        <f t="shared" ref="D23:F23" si="12">D11</f>
        <v>-0.79910212580028939</v>
      </c>
      <c r="E23" s="191">
        <f t="shared" si="12"/>
        <v>-0.31517668539133092</v>
      </c>
      <c r="F23" s="191">
        <f t="shared" si="12"/>
        <v>0</v>
      </c>
      <c r="G23" s="191">
        <f t="shared" ref="G23" si="13">G11</f>
        <v>0</v>
      </c>
      <c r="H23" s="191"/>
    </row>
    <row r="24" spans="1:8" ht="17.25" thickBot="1" x14ac:dyDescent="0.35">
      <c r="A24" s="192" t="s">
        <v>418</v>
      </c>
      <c r="B24" s="193"/>
      <c r="C24" s="193"/>
      <c r="D24" s="193"/>
      <c r="E24" s="193"/>
      <c r="F24" s="193"/>
      <c r="G24" s="282"/>
      <c r="H24" s="282"/>
    </row>
    <row r="25" spans="1:8" x14ac:dyDescent="0.3">
      <c r="A25" s="344" t="s">
        <v>486</v>
      </c>
      <c r="B25" s="344"/>
      <c r="C25" s="344"/>
      <c r="D25" s="344"/>
      <c r="F25" s="279" t="s">
        <v>148</v>
      </c>
      <c r="G25" s="279"/>
    </row>
  </sheetData>
  <mergeCells count="4">
    <mergeCell ref="A3:F3"/>
    <mergeCell ref="A13:D13"/>
    <mergeCell ref="A15:F15"/>
    <mergeCell ref="A25:D2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tabColor rgb="FF92D050"/>
  </sheetPr>
  <dimension ref="A1:M104"/>
  <sheetViews>
    <sheetView showGridLines="0" zoomScaleNormal="100" workbookViewId="0"/>
  </sheetViews>
  <sheetFormatPr defaultRowHeight="16.5" x14ac:dyDescent="0.3"/>
  <cols>
    <col min="1" max="1" width="27.85546875" customWidth="1"/>
    <col min="2" max="2" width="12.140625" customWidth="1"/>
    <col min="3" max="8" width="7.7109375" customWidth="1"/>
    <col min="9" max="9" width="11.42578125" bestFit="1" customWidth="1"/>
  </cols>
  <sheetData>
    <row r="1" spans="1:8" s="22" customFormat="1" x14ac:dyDescent="0.3">
      <c r="A1" s="263"/>
    </row>
    <row r="2" spans="1:8" s="22" customFormat="1" x14ac:dyDescent="0.3">
      <c r="A2" s="263"/>
    </row>
    <row r="3" spans="1:8" ht="17.25" thickBot="1" x14ac:dyDescent="0.35">
      <c r="A3" s="351" t="s">
        <v>4</v>
      </c>
      <c r="B3" s="351"/>
      <c r="C3" s="351"/>
      <c r="D3" s="351"/>
      <c r="E3" s="351"/>
      <c r="F3" s="351"/>
      <c r="G3" s="351"/>
      <c r="H3" s="351"/>
    </row>
    <row r="4" spans="1:8" x14ac:dyDescent="0.3">
      <c r="A4" s="79"/>
      <c r="B4" s="81" t="s">
        <v>5</v>
      </c>
      <c r="C4" s="80">
        <v>2017</v>
      </c>
      <c r="D4" s="80">
        <v>2017</v>
      </c>
      <c r="E4" s="80">
        <v>2018</v>
      </c>
      <c r="F4" s="80">
        <v>2019</v>
      </c>
      <c r="G4" s="80">
        <v>2020</v>
      </c>
      <c r="H4" s="207">
        <v>2021</v>
      </c>
    </row>
    <row r="5" spans="1:8" ht="15" customHeight="1" x14ac:dyDescent="0.3">
      <c r="A5" s="76"/>
      <c r="B5" s="77"/>
      <c r="C5" s="78" t="s">
        <v>139</v>
      </c>
      <c r="D5" s="78" t="s">
        <v>2</v>
      </c>
      <c r="E5" s="78" t="s">
        <v>2</v>
      </c>
      <c r="F5" s="78" t="s">
        <v>2</v>
      </c>
      <c r="G5" s="78" t="s">
        <v>2</v>
      </c>
      <c r="H5" s="271" t="s">
        <v>2</v>
      </c>
    </row>
    <row r="6" spans="1:8" ht="15" customHeight="1" x14ac:dyDescent="0.3">
      <c r="A6" s="352" t="s">
        <v>331</v>
      </c>
      <c r="B6" s="352"/>
      <c r="C6" s="352"/>
      <c r="D6" s="352"/>
      <c r="E6" s="352"/>
      <c r="F6" s="352"/>
      <c r="G6" s="352"/>
      <c r="H6" s="353"/>
    </row>
    <row r="7" spans="1:8" ht="15" customHeight="1" x14ac:dyDescent="0.3">
      <c r="A7" s="208" t="s">
        <v>6</v>
      </c>
      <c r="B7" s="209" t="s">
        <v>7</v>
      </c>
      <c r="C7" s="210">
        <v>-884.46399999999994</v>
      </c>
      <c r="D7" s="272">
        <v>-1.0407271892731618</v>
      </c>
      <c r="E7" s="272">
        <v>-0.79910212580028939</v>
      </c>
      <c r="F7" s="272">
        <v>-0.31517668539133092</v>
      </c>
      <c r="G7" s="272">
        <v>0</v>
      </c>
      <c r="H7" s="268">
        <v>0</v>
      </c>
    </row>
    <row r="8" spans="1:8" ht="15" customHeight="1" x14ac:dyDescent="0.3">
      <c r="A8" s="208" t="s">
        <v>8</v>
      </c>
      <c r="B8" s="210" t="s">
        <v>9</v>
      </c>
      <c r="C8" s="210">
        <v>-1111.366</v>
      </c>
      <c r="D8" s="260">
        <v>-1.3077172314913403</v>
      </c>
      <c r="E8" s="260">
        <v>-1.3511426428551472</v>
      </c>
      <c r="F8" s="260">
        <v>-0.76771425117247072</v>
      </c>
      <c r="G8" s="260">
        <v>-0.54785442137122942</v>
      </c>
      <c r="H8" s="269">
        <v>-0.51820535744565388</v>
      </c>
    </row>
    <row r="9" spans="1:8" ht="15" customHeight="1" x14ac:dyDescent="0.3">
      <c r="A9" s="208" t="s">
        <v>10</v>
      </c>
      <c r="B9" s="210" t="s">
        <v>11</v>
      </c>
      <c r="C9" s="210" t="s">
        <v>3</v>
      </c>
      <c r="D9" s="261" t="s">
        <v>3</v>
      </c>
      <c r="E9" s="261" t="s">
        <v>3</v>
      </c>
      <c r="F9" s="261" t="s">
        <v>3</v>
      </c>
      <c r="G9" s="261" t="s">
        <v>3</v>
      </c>
      <c r="H9" s="269" t="s">
        <v>3</v>
      </c>
    </row>
    <row r="10" spans="1:8" ht="15" customHeight="1" x14ac:dyDescent="0.3">
      <c r="A10" s="208" t="s">
        <v>12</v>
      </c>
      <c r="B10" s="210" t="s">
        <v>13</v>
      </c>
      <c r="C10" s="210">
        <v>-18.286000000000001</v>
      </c>
      <c r="D10" s="260">
        <v>-2.1516689636942872E-2</v>
      </c>
      <c r="E10" s="260">
        <v>0.30309561727245293</v>
      </c>
      <c r="F10" s="260">
        <v>0.29564438925413861</v>
      </c>
      <c r="G10" s="260">
        <v>0.28779980308926378</v>
      </c>
      <c r="H10" s="269">
        <v>0.22538786765665231</v>
      </c>
    </row>
    <row r="11" spans="1:8" ht="15" customHeight="1" x14ac:dyDescent="0.3">
      <c r="A11" s="208" t="s">
        <v>14</v>
      </c>
      <c r="B11" s="210" t="s">
        <v>15</v>
      </c>
      <c r="C11" s="210">
        <v>245.18799999999999</v>
      </c>
      <c r="D11" s="260">
        <v>0.28850673185512132</v>
      </c>
      <c r="E11" s="260">
        <v>0.24894489978240458</v>
      </c>
      <c r="F11" s="260">
        <v>0.15689317652700172</v>
      </c>
      <c r="G11" s="260">
        <v>0.26005461828196563</v>
      </c>
      <c r="H11" s="270">
        <v>0.29281748978900163</v>
      </c>
    </row>
    <row r="12" spans="1:8" ht="15" customHeight="1" x14ac:dyDescent="0.3">
      <c r="A12" s="352" t="s">
        <v>16</v>
      </c>
      <c r="B12" s="352"/>
      <c r="C12" s="352"/>
      <c r="D12" s="352"/>
      <c r="E12" s="352"/>
      <c r="F12" s="352"/>
      <c r="G12" s="352"/>
      <c r="H12" s="353"/>
    </row>
    <row r="13" spans="1:8" ht="15" customHeight="1" x14ac:dyDescent="0.3">
      <c r="A13" s="10" t="s">
        <v>17</v>
      </c>
      <c r="B13" s="210" t="s">
        <v>18</v>
      </c>
      <c r="C13" s="210">
        <v>33466.120999999999</v>
      </c>
      <c r="D13" s="261">
        <v>39.37876730336739</v>
      </c>
      <c r="E13" s="261">
        <v>38.245817813556442</v>
      </c>
      <c r="F13" s="261">
        <v>37.671106713267534</v>
      </c>
      <c r="G13" s="261">
        <v>37.944181618901709</v>
      </c>
      <c r="H13" s="262">
        <v>37.100169181613055</v>
      </c>
    </row>
    <row r="14" spans="1:8" ht="15" customHeight="1" x14ac:dyDescent="0.3">
      <c r="A14" s="10" t="s">
        <v>19</v>
      </c>
      <c r="B14" s="210" t="s">
        <v>199</v>
      </c>
      <c r="C14" s="210">
        <v>34350.584999999999</v>
      </c>
      <c r="D14" s="261">
        <v>40.41949449264056</v>
      </c>
      <c r="E14" s="261">
        <v>39.044919939356731</v>
      </c>
      <c r="F14" s="261">
        <v>37.986283398658863</v>
      </c>
      <c r="G14" s="261">
        <v>37.944181618901709</v>
      </c>
      <c r="H14" s="262">
        <v>37.100169181613055</v>
      </c>
    </row>
    <row r="15" spans="1:8" ht="15" customHeight="1" x14ac:dyDescent="0.3">
      <c r="A15" s="10" t="s">
        <v>441</v>
      </c>
      <c r="B15" s="210" t="s">
        <v>324</v>
      </c>
      <c r="C15" s="210">
        <v>-884.46399999999994</v>
      </c>
      <c r="D15" s="273">
        <v>-1.0407271892731618</v>
      </c>
      <c r="E15" s="273">
        <v>-0.79910212580028883</v>
      </c>
      <c r="F15" s="273">
        <v>-0.3151766853913287</v>
      </c>
      <c r="G15" s="273">
        <v>0</v>
      </c>
      <c r="H15" s="274">
        <v>0</v>
      </c>
    </row>
    <row r="16" spans="1:8" ht="15" customHeight="1" x14ac:dyDescent="0.3">
      <c r="A16" s="10" t="s">
        <v>22</v>
      </c>
      <c r="B16" s="210" t="s">
        <v>69</v>
      </c>
      <c r="C16" s="210">
        <v>1186.126</v>
      </c>
      <c r="D16" s="261">
        <v>1.3956854977747184</v>
      </c>
      <c r="E16" s="261">
        <v>1.2674870324525316</v>
      </c>
      <c r="F16" s="261">
        <v>1.1935180988296663</v>
      </c>
      <c r="G16" s="261">
        <v>1.087798872201877</v>
      </c>
      <c r="H16" s="262">
        <v>1.0594995220079289</v>
      </c>
    </row>
    <row r="17" spans="1:13" ht="15" customHeight="1" x14ac:dyDescent="0.3">
      <c r="A17" s="10" t="s">
        <v>24</v>
      </c>
      <c r="B17" s="211" t="s">
        <v>25</v>
      </c>
      <c r="C17" s="260">
        <v>301.66200000000003</v>
      </c>
      <c r="D17" s="260">
        <v>0.35495830850155641</v>
      </c>
      <c r="E17" s="260">
        <v>0.46838490665224275</v>
      </c>
      <c r="F17" s="260">
        <v>0.8783414134383376</v>
      </c>
      <c r="G17" s="260">
        <v>1.087798872201877</v>
      </c>
      <c r="H17" s="269">
        <v>1.0594995220079289</v>
      </c>
    </row>
    <row r="18" spans="1:13" ht="15" customHeight="1" x14ac:dyDescent="0.3">
      <c r="A18" s="10" t="s">
        <v>26</v>
      </c>
      <c r="B18" s="211" t="s">
        <v>27</v>
      </c>
      <c r="C18" s="260">
        <v>0</v>
      </c>
      <c r="D18" s="260">
        <v>0</v>
      </c>
      <c r="E18" s="260">
        <v>0</v>
      </c>
      <c r="F18" s="260">
        <v>0</v>
      </c>
      <c r="G18" s="260">
        <v>0</v>
      </c>
      <c r="H18" s="269">
        <v>0</v>
      </c>
    </row>
    <row r="19" spans="1:13" ht="15" customHeight="1" x14ac:dyDescent="0.3">
      <c r="A19" s="352" t="s">
        <v>28</v>
      </c>
      <c r="B19" s="352"/>
      <c r="C19" s="352"/>
      <c r="D19" s="352"/>
      <c r="E19" s="352"/>
      <c r="F19" s="352"/>
      <c r="G19" s="352"/>
      <c r="H19" s="353"/>
    </row>
    <row r="20" spans="1:13" ht="15" customHeight="1" x14ac:dyDescent="0.3">
      <c r="A20" s="212" t="s">
        <v>305</v>
      </c>
      <c r="B20" s="213"/>
      <c r="C20" s="275">
        <v>15344.189</v>
      </c>
      <c r="D20" s="261">
        <v>18.055132475314053</v>
      </c>
      <c r="E20" s="261">
        <v>17.883842599400424</v>
      </c>
      <c r="F20" s="261">
        <v>17.836032408249554</v>
      </c>
      <c r="G20" s="261">
        <v>17.546678141347108</v>
      </c>
      <c r="H20" s="262">
        <v>17.203024049827828</v>
      </c>
    </row>
    <row r="21" spans="1:13" ht="15" customHeight="1" x14ac:dyDescent="0.3">
      <c r="A21" s="10" t="s">
        <v>29</v>
      </c>
      <c r="B21" s="210" t="s">
        <v>30</v>
      </c>
      <c r="C21" s="275">
        <v>9291.9590000000007</v>
      </c>
      <c r="D21" s="261">
        <v>10.933621236038393</v>
      </c>
      <c r="E21" s="261">
        <v>10.827961852856715</v>
      </c>
      <c r="F21" s="261">
        <v>10.832647444796452</v>
      </c>
      <c r="G21" s="261">
        <v>10.549985211926117</v>
      </c>
      <c r="H21" s="262">
        <v>10.203794983099934</v>
      </c>
      <c r="I21" s="14"/>
      <c r="J21" s="14"/>
      <c r="K21" s="14"/>
      <c r="L21" s="14"/>
      <c r="M21" s="14"/>
    </row>
    <row r="22" spans="1:13" ht="15" customHeight="1" x14ac:dyDescent="0.3">
      <c r="A22" s="10" t="s">
        <v>31</v>
      </c>
      <c r="B22" s="210" t="s">
        <v>32</v>
      </c>
      <c r="C22" s="275">
        <v>6052.23</v>
      </c>
      <c r="D22" s="261">
        <v>7.1215112392756614</v>
      </c>
      <c r="E22" s="261">
        <v>7.0558807465437097</v>
      </c>
      <c r="F22" s="261">
        <v>7.0033849634531018</v>
      </c>
      <c r="G22" s="261">
        <v>6.9966929294209903</v>
      </c>
      <c r="H22" s="262">
        <v>6.9992290667278949</v>
      </c>
    </row>
    <row r="23" spans="1:13" ht="15" customHeight="1" x14ac:dyDescent="0.3">
      <c r="A23" s="10" t="s">
        <v>33</v>
      </c>
      <c r="B23" s="210" t="s">
        <v>34</v>
      </c>
      <c r="C23" s="275">
        <v>0</v>
      </c>
      <c r="D23" s="261">
        <v>0</v>
      </c>
      <c r="E23" s="261">
        <v>0</v>
      </c>
      <c r="F23" s="261">
        <v>0</v>
      </c>
      <c r="G23" s="261">
        <v>0</v>
      </c>
      <c r="H23" s="262">
        <v>0</v>
      </c>
    </row>
    <row r="24" spans="1:13" ht="15" customHeight="1" x14ac:dyDescent="0.3">
      <c r="A24" s="10" t="s">
        <v>35</v>
      </c>
      <c r="B24" s="210" t="s">
        <v>36</v>
      </c>
      <c r="C24" s="275">
        <v>12533.631000000001</v>
      </c>
      <c r="D24" s="261">
        <v>14.74801751345105</v>
      </c>
      <c r="E24" s="261">
        <v>14.667534209399882</v>
      </c>
      <c r="F24" s="261">
        <v>14.337250674687303</v>
      </c>
      <c r="G24" s="261">
        <v>14.119458182712673</v>
      </c>
      <c r="H24" s="262">
        <v>13.855507519883265</v>
      </c>
    </row>
    <row r="25" spans="1:13" ht="15" customHeight="1" x14ac:dyDescent="0.3">
      <c r="A25" s="10" t="s">
        <v>37</v>
      </c>
      <c r="B25" s="210" t="s">
        <v>38</v>
      </c>
      <c r="C25" s="275">
        <v>656.46900000000005</v>
      </c>
      <c r="D25" s="261">
        <v>0.7724510406471754</v>
      </c>
      <c r="E25" s="261">
        <v>0.55576051595827658</v>
      </c>
      <c r="F25" s="261">
        <v>0.59517671384679016</v>
      </c>
      <c r="G25" s="261">
        <v>0.55666527962116752</v>
      </c>
      <c r="H25" s="262">
        <v>0.53912095862631626</v>
      </c>
    </row>
    <row r="26" spans="1:13" ht="15" customHeight="1" x14ac:dyDescent="0.3">
      <c r="A26" s="10" t="s">
        <v>39</v>
      </c>
      <c r="B26" s="211" t="s">
        <v>40</v>
      </c>
      <c r="C26" s="275">
        <v>4931.8319999999994</v>
      </c>
      <c r="D26" s="261">
        <v>5.8031662739551111</v>
      </c>
      <c r="E26" s="261">
        <v>5.1386804887978599</v>
      </c>
      <c r="F26" s="261">
        <v>4.9026469164838868</v>
      </c>
      <c r="G26" s="261">
        <v>5.7213800152207597</v>
      </c>
      <c r="H26" s="262">
        <v>5.5025166532756451</v>
      </c>
    </row>
    <row r="27" spans="1:13" ht="15" customHeight="1" x14ac:dyDescent="0.3">
      <c r="A27" s="10" t="s">
        <v>41</v>
      </c>
      <c r="B27" s="210" t="s">
        <v>18</v>
      </c>
      <c r="C27" s="275">
        <v>33466.120999999999</v>
      </c>
      <c r="D27" s="261">
        <v>39.37876730336739</v>
      </c>
      <c r="E27" s="261">
        <v>38.245817813556442</v>
      </c>
      <c r="F27" s="261">
        <v>37.671106713267534</v>
      </c>
      <c r="G27" s="261">
        <v>37.944181618901709</v>
      </c>
      <c r="H27" s="262">
        <v>37.100169181613055</v>
      </c>
    </row>
    <row r="28" spans="1:13" ht="15" customHeight="1" x14ac:dyDescent="0.3">
      <c r="A28" s="214" t="s">
        <v>42</v>
      </c>
      <c r="B28" s="211" t="s">
        <v>43</v>
      </c>
      <c r="C28" s="275">
        <v>27877.82</v>
      </c>
      <c r="D28" s="261">
        <v>32.803149988765099</v>
      </c>
      <c r="E28" s="261">
        <v>32.551376808800306</v>
      </c>
      <c r="F28" s="261">
        <v>32.173283082936855</v>
      </c>
      <c r="G28" s="261">
        <v>31.666136324059782</v>
      </c>
      <c r="H28" s="267">
        <v>31.058531569711093</v>
      </c>
    </row>
    <row r="29" spans="1:13" ht="15" customHeight="1" x14ac:dyDescent="0.3">
      <c r="A29" s="352" t="s">
        <v>44</v>
      </c>
      <c r="B29" s="352"/>
      <c r="C29" s="352"/>
      <c r="D29" s="352"/>
      <c r="E29" s="352"/>
      <c r="F29" s="352"/>
      <c r="G29" s="352"/>
      <c r="H29" s="353"/>
    </row>
    <row r="30" spans="1:13" ht="15" customHeight="1" x14ac:dyDescent="0.3">
      <c r="A30" s="10" t="s">
        <v>45</v>
      </c>
      <c r="B30" s="210" t="s">
        <v>46</v>
      </c>
      <c r="C30" s="275">
        <v>12593.462</v>
      </c>
      <c r="D30" s="261">
        <v>14.818419190016067</v>
      </c>
      <c r="E30" s="261">
        <v>14.469359419875079</v>
      </c>
      <c r="F30" s="261">
        <v>14.091822675107844</v>
      </c>
      <c r="G30" s="261">
        <v>14.106732040990302</v>
      </c>
      <c r="H30" s="262">
        <v>13.801569382619011</v>
      </c>
    </row>
    <row r="31" spans="1:13" ht="15" customHeight="1" x14ac:dyDescent="0.3">
      <c r="A31" s="10" t="s">
        <v>47</v>
      </c>
      <c r="B31" s="210" t="s">
        <v>48</v>
      </c>
      <c r="C31" s="275">
        <v>7802.866</v>
      </c>
      <c r="D31" s="261">
        <v>9.1814418681315679</v>
      </c>
      <c r="E31" s="261">
        <v>9.1072161346955411</v>
      </c>
      <c r="F31" s="261">
        <v>8.780667811749975</v>
      </c>
      <c r="G31" s="261">
        <v>8.8616589059491773</v>
      </c>
      <c r="H31" s="262">
        <v>8.6149664401711625</v>
      </c>
    </row>
    <row r="32" spans="1:13" ht="15" customHeight="1" x14ac:dyDescent="0.3">
      <c r="A32" s="10" t="s">
        <v>49</v>
      </c>
      <c r="B32" s="210" t="s">
        <v>50</v>
      </c>
      <c r="C32" s="275">
        <v>4790.5959999999995</v>
      </c>
      <c r="D32" s="261">
        <v>5.6369773218844994</v>
      </c>
      <c r="E32" s="261">
        <v>5.3621432851795383</v>
      </c>
      <c r="F32" s="261">
        <v>5.3111548633578689</v>
      </c>
      <c r="G32" s="261">
        <v>5.2450731350411237</v>
      </c>
      <c r="H32" s="262">
        <v>5.1866029424478493</v>
      </c>
    </row>
    <row r="33" spans="1:12" ht="15" customHeight="1" x14ac:dyDescent="0.3">
      <c r="A33" s="10" t="s">
        <v>51</v>
      </c>
      <c r="B33" s="210" t="s">
        <v>472</v>
      </c>
      <c r="C33" s="275">
        <v>15714.924999999999</v>
      </c>
      <c r="D33" s="261">
        <v>18.491368472756996</v>
      </c>
      <c r="E33" s="261">
        <v>18.134950289242958</v>
      </c>
      <c r="F33" s="261">
        <v>17.273324533418183</v>
      </c>
      <c r="G33" s="261">
        <v>16.684637415828139</v>
      </c>
      <c r="H33" s="262">
        <v>16.159429244354197</v>
      </c>
    </row>
    <row r="34" spans="1:12" ht="15" customHeight="1" x14ac:dyDescent="0.3">
      <c r="A34" s="212" t="s">
        <v>52</v>
      </c>
      <c r="B34" s="211" t="s">
        <v>53</v>
      </c>
      <c r="C34" s="275">
        <v>167.655</v>
      </c>
      <c r="D34" s="261">
        <v>0.19727554419127513</v>
      </c>
      <c r="E34" s="261">
        <v>0.18047651209431359</v>
      </c>
      <c r="F34" s="261">
        <v>0.16829681556325013</v>
      </c>
      <c r="G34" s="261">
        <v>0.15832194722477075</v>
      </c>
      <c r="H34" s="262">
        <v>0.15219484777772405</v>
      </c>
    </row>
    <row r="35" spans="1:12" x14ac:dyDescent="0.3">
      <c r="A35" s="10" t="s">
        <v>54</v>
      </c>
      <c r="B35" s="145" t="s">
        <v>318</v>
      </c>
      <c r="C35" s="275">
        <v>4246.5420000000004</v>
      </c>
      <c r="D35" s="261">
        <v>4.9968022664466076</v>
      </c>
      <c r="E35" s="261">
        <v>4.961155353293293</v>
      </c>
      <c r="F35" s="261">
        <v>4.7807253853130751</v>
      </c>
      <c r="G35" s="261">
        <v>4.6315097874912841</v>
      </c>
      <c r="H35" s="262">
        <v>4.5042273994400537</v>
      </c>
    </row>
    <row r="36" spans="1:12" ht="15" customHeight="1" x14ac:dyDescent="0.3">
      <c r="A36" s="10" t="s">
        <v>55</v>
      </c>
      <c r="B36" s="210" t="s">
        <v>56</v>
      </c>
      <c r="C36" s="275">
        <v>11468.383</v>
      </c>
      <c r="D36" s="261">
        <v>13.49456620631039</v>
      </c>
      <c r="E36" s="261">
        <v>13.173794935949665</v>
      </c>
      <c r="F36" s="261">
        <v>12.492599148105107</v>
      </c>
      <c r="G36" s="261">
        <v>12.053127628336856</v>
      </c>
      <c r="H36" s="262">
        <v>11.655201844914142</v>
      </c>
    </row>
    <row r="37" spans="1:12" ht="15" customHeight="1" x14ac:dyDescent="0.3">
      <c r="A37" s="10" t="s">
        <v>57</v>
      </c>
      <c r="B37" s="210" t="s">
        <v>330</v>
      </c>
      <c r="C37" s="275">
        <v>1186.126</v>
      </c>
      <c r="D37" s="261">
        <v>1.3956854977747184</v>
      </c>
      <c r="E37" s="261">
        <v>1.2674870324525316</v>
      </c>
      <c r="F37" s="261">
        <v>1.1935180988296663</v>
      </c>
      <c r="G37" s="261">
        <v>1.087798872201877</v>
      </c>
      <c r="H37" s="262">
        <v>1.0594995220079289</v>
      </c>
    </row>
    <row r="38" spans="1:12" ht="15" customHeight="1" x14ac:dyDescent="0.3">
      <c r="A38" s="10" t="s">
        <v>59</v>
      </c>
      <c r="B38" s="210" t="s">
        <v>60</v>
      </c>
      <c r="C38" s="275">
        <v>362.66</v>
      </c>
      <c r="D38" s="261">
        <v>0.42673316546722634</v>
      </c>
      <c r="E38" s="261">
        <v>0.43828885112324001</v>
      </c>
      <c r="F38" s="261">
        <v>0.40262505113827241</v>
      </c>
      <c r="G38" s="261">
        <v>0.38861100031969614</v>
      </c>
      <c r="H38" s="262">
        <v>0.26949514412403869</v>
      </c>
    </row>
    <row r="39" spans="1:12" ht="15" customHeight="1" x14ac:dyDescent="0.3">
      <c r="A39" s="10" t="s">
        <v>61</v>
      </c>
      <c r="B39" s="210" t="s">
        <v>329</v>
      </c>
      <c r="C39" s="275">
        <v>2696.1590000000001</v>
      </c>
      <c r="D39" s="261">
        <v>3.1725044523050561</v>
      </c>
      <c r="E39" s="261">
        <v>2.5003361502497943</v>
      </c>
      <c r="F39" s="261">
        <v>2.7117464418397739</v>
      </c>
      <c r="G39" s="261">
        <v>2.9202828963366829</v>
      </c>
      <c r="H39" s="262">
        <v>2.986680937951002</v>
      </c>
    </row>
    <row r="40" spans="1:12" s="22" customFormat="1" ht="15" customHeight="1" x14ac:dyDescent="0.3">
      <c r="A40" s="212" t="s">
        <v>141</v>
      </c>
      <c r="B40" s="210" t="s">
        <v>144</v>
      </c>
      <c r="C40" s="275">
        <v>293.83300000000003</v>
      </c>
      <c r="D40" s="261">
        <v>0.3457461153938442</v>
      </c>
      <c r="E40" s="261">
        <v>0.27245276405132646</v>
      </c>
      <c r="F40" s="261">
        <v>0.21305906468408911</v>
      </c>
      <c r="G40" s="261">
        <v>0.21629735529771071</v>
      </c>
      <c r="H40" s="262">
        <v>0.19528549016760652</v>
      </c>
    </row>
    <row r="41" spans="1:12" ht="15" customHeight="1" x14ac:dyDescent="0.3">
      <c r="A41" s="10" t="s">
        <v>142</v>
      </c>
      <c r="B41" s="211" t="s">
        <v>63</v>
      </c>
      <c r="C41" s="275">
        <v>1503.4199999999983</v>
      </c>
      <c r="D41" s="261">
        <v>1.7690375989266516</v>
      </c>
      <c r="E41" s="261">
        <v>1.9620454323618008</v>
      </c>
      <c r="F41" s="261">
        <v>2.1001875336410354</v>
      </c>
      <c r="G41" s="261">
        <v>2.5398220379273013</v>
      </c>
      <c r="H41" s="262">
        <v>2.6282094603892703</v>
      </c>
      <c r="I41" s="19"/>
    </row>
    <row r="42" spans="1:12" ht="15" customHeight="1" x14ac:dyDescent="0.3">
      <c r="A42" s="10" t="s">
        <v>143</v>
      </c>
      <c r="B42" s="210" t="s">
        <v>20</v>
      </c>
      <c r="C42" s="275">
        <v>34350.584999999999</v>
      </c>
      <c r="D42" s="261">
        <v>40.41949449264056</v>
      </c>
      <c r="E42" s="261">
        <v>39.044919939356731</v>
      </c>
      <c r="F42" s="261">
        <v>37.986283398658863</v>
      </c>
      <c r="G42" s="261">
        <v>37.944181618901709</v>
      </c>
      <c r="H42" s="262">
        <v>37.100169181613055</v>
      </c>
      <c r="I42" s="14"/>
      <c r="J42" s="14"/>
      <c r="K42" s="14"/>
      <c r="L42" s="14"/>
    </row>
    <row r="43" spans="1:12" ht="15" customHeight="1" x14ac:dyDescent="0.3">
      <c r="A43" s="76" t="s">
        <v>64</v>
      </c>
      <c r="B43" s="215" t="s">
        <v>65</v>
      </c>
      <c r="C43" s="297">
        <v>16537.004000000001</v>
      </c>
      <c r="D43" s="296">
        <v>19.458688756036466</v>
      </c>
      <c r="E43" s="296">
        <v>19.165074409911504</v>
      </c>
      <c r="F43" s="296">
        <v>18.654924846325546</v>
      </c>
      <c r="G43" s="296">
        <v>18.520623959324229</v>
      </c>
      <c r="H43" s="267">
        <v>18.093274537379379</v>
      </c>
    </row>
    <row r="44" spans="1:12" ht="10.5" customHeight="1" x14ac:dyDescent="0.3">
      <c r="A44" s="216" t="s">
        <v>332</v>
      </c>
      <c r="B44" s="216"/>
      <c r="C44" s="217"/>
      <c r="D44" s="218"/>
      <c r="E44" s="218"/>
      <c r="F44" s="346" t="s">
        <v>304</v>
      </c>
      <c r="G44" s="346"/>
      <c r="H44" s="346"/>
    </row>
    <row r="45" spans="1:12" ht="10.5" customHeight="1" x14ac:dyDescent="0.3">
      <c r="A45" s="347" t="s">
        <v>333</v>
      </c>
      <c r="B45" s="347"/>
      <c r="C45" s="347"/>
      <c r="D45" s="347"/>
      <c r="E45" s="347"/>
      <c r="F45" s="347"/>
      <c r="G45" s="347"/>
      <c r="H45" s="219"/>
    </row>
    <row r="46" spans="1:12" ht="11.25" customHeight="1" x14ac:dyDescent="0.3">
      <c r="A46" s="347" t="s">
        <v>66</v>
      </c>
      <c r="B46" s="348"/>
      <c r="C46" s="348"/>
      <c r="D46" s="348"/>
      <c r="E46" s="348"/>
      <c r="F46" s="348"/>
      <c r="G46" s="348"/>
      <c r="H46" s="219"/>
    </row>
    <row r="47" spans="1:12" ht="12" customHeight="1" x14ac:dyDescent="0.3">
      <c r="A47" s="345" t="s">
        <v>145</v>
      </c>
      <c r="B47" s="349"/>
      <c r="C47" s="349"/>
      <c r="D47" s="349"/>
      <c r="E47" s="349"/>
      <c r="F47" s="349"/>
      <c r="G47" s="349"/>
      <c r="H47" s="219"/>
    </row>
    <row r="48" spans="1:12" ht="10.5" customHeight="1" x14ac:dyDescent="0.3">
      <c r="A48" s="347" t="s">
        <v>67</v>
      </c>
      <c r="B48" s="350"/>
      <c r="C48" s="350"/>
      <c r="D48" s="350"/>
      <c r="E48" s="350"/>
      <c r="F48" s="350"/>
      <c r="G48" s="350"/>
      <c r="H48" s="219"/>
    </row>
    <row r="49" spans="1:8" ht="11.25" customHeight="1" x14ac:dyDescent="0.3">
      <c r="A49" s="345" t="s">
        <v>68</v>
      </c>
      <c r="B49" s="345"/>
      <c r="C49" s="345"/>
      <c r="D49" s="345"/>
      <c r="E49" s="345"/>
      <c r="F49" s="345"/>
      <c r="G49" s="345"/>
      <c r="H49" s="219"/>
    </row>
    <row r="50" spans="1:8" ht="12" customHeight="1" x14ac:dyDescent="0.3">
      <c r="A50" s="345" t="s">
        <v>146</v>
      </c>
      <c r="B50" s="345"/>
      <c r="C50" s="345"/>
      <c r="D50" s="345"/>
      <c r="E50" s="345"/>
      <c r="F50" s="345"/>
      <c r="G50" s="345"/>
      <c r="H50" s="345"/>
    </row>
    <row r="51" spans="1:8" s="22" customFormat="1" ht="23.25" customHeight="1" x14ac:dyDescent="0.3">
      <c r="A51" s="345"/>
      <c r="B51" s="345"/>
      <c r="C51" s="345"/>
      <c r="D51" s="345"/>
      <c r="E51" s="345"/>
      <c r="F51" s="345"/>
      <c r="G51" s="345"/>
      <c r="H51" s="345"/>
    </row>
    <row r="52" spans="1:8" s="22" customFormat="1" ht="36.75" customHeight="1" x14ac:dyDescent="0.3">
      <c r="A52" s="345"/>
      <c r="B52" s="345"/>
      <c r="C52" s="345"/>
      <c r="D52" s="345"/>
      <c r="E52" s="345"/>
      <c r="F52" s="345"/>
      <c r="G52" s="345"/>
      <c r="H52" s="345"/>
    </row>
    <row r="53" spans="1:8" s="22" customFormat="1" ht="23.25" customHeight="1" x14ac:dyDescent="0.3">
      <c r="A53" s="345"/>
      <c r="B53" s="345"/>
      <c r="C53" s="345"/>
      <c r="D53" s="345"/>
      <c r="E53" s="345"/>
      <c r="F53" s="345"/>
      <c r="G53" s="345"/>
      <c r="H53" s="345"/>
    </row>
    <row r="54" spans="1:8" x14ac:dyDescent="0.3">
      <c r="A54" s="38"/>
      <c r="B54" s="38"/>
      <c r="C54" s="38"/>
      <c r="D54" s="38"/>
      <c r="E54" s="38"/>
      <c r="F54" s="38"/>
      <c r="G54" s="38"/>
      <c r="H54" s="38"/>
    </row>
    <row r="55" spans="1:8" ht="17.25" thickBot="1" x14ac:dyDescent="0.35">
      <c r="A55" s="351" t="s">
        <v>200</v>
      </c>
      <c r="B55" s="351"/>
      <c r="C55" s="351"/>
      <c r="D55" s="351"/>
      <c r="E55" s="351"/>
      <c r="F55" s="351"/>
      <c r="G55" s="351"/>
      <c r="H55" s="351"/>
    </row>
    <row r="56" spans="1:8" x14ac:dyDescent="0.3">
      <c r="A56" s="79"/>
      <c r="B56" s="81" t="s">
        <v>168</v>
      </c>
      <c r="C56" s="80">
        <f t="shared" ref="C56:H56" si="0">C4</f>
        <v>2017</v>
      </c>
      <c r="D56" s="80">
        <f t="shared" si="0"/>
        <v>2017</v>
      </c>
      <c r="E56" s="80">
        <f t="shared" si="0"/>
        <v>2018</v>
      </c>
      <c r="F56" s="80">
        <f t="shared" si="0"/>
        <v>2019</v>
      </c>
      <c r="G56" s="80">
        <f t="shared" si="0"/>
        <v>2020</v>
      </c>
      <c r="H56" s="207">
        <f t="shared" si="0"/>
        <v>2021</v>
      </c>
    </row>
    <row r="57" spans="1:8" x14ac:dyDescent="0.3">
      <c r="A57" s="76"/>
      <c r="B57" s="77"/>
      <c r="C57" s="78" t="s">
        <v>139</v>
      </c>
      <c r="D57" s="78" t="s">
        <v>151</v>
      </c>
      <c r="E57" s="78" t="s">
        <v>151</v>
      </c>
      <c r="F57" s="78" t="s">
        <v>151</v>
      </c>
      <c r="G57" s="78" t="s">
        <v>151</v>
      </c>
      <c r="H57" s="271" t="s">
        <v>151</v>
      </c>
    </row>
    <row r="58" spans="1:8" ht="16.5" customHeight="1" x14ac:dyDescent="0.3">
      <c r="A58" s="352" t="s">
        <v>201</v>
      </c>
      <c r="B58" s="352"/>
      <c r="C58" s="352"/>
      <c r="D58" s="352"/>
      <c r="E58" s="352"/>
      <c r="F58" s="352"/>
      <c r="G58" s="352"/>
      <c r="H58" s="353"/>
    </row>
    <row r="59" spans="1:8" x14ac:dyDescent="0.3">
      <c r="A59" s="208" t="s">
        <v>205</v>
      </c>
      <c r="B59" s="209" t="s">
        <v>7</v>
      </c>
      <c r="C59" s="210">
        <f t="shared" ref="C59:H63" si="1">C7</f>
        <v>-884.46399999999994</v>
      </c>
      <c r="D59" s="272">
        <f t="shared" si="1"/>
        <v>-1.0407271892731618</v>
      </c>
      <c r="E59" s="272">
        <f t="shared" si="1"/>
        <v>-0.79910212580028939</v>
      </c>
      <c r="F59" s="272">
        <f t="shared" si="1"/>
        <v>-0.31517668539133092</v>
      </c>
      <c r="G59" s="272">
        <f t="shared" si="1"/>
        <v>0</v>
      </c>
      <c r="H59" s="268">
        <f t="shared" si="1"/>
        <v>0</v>
      </c>
    </row>
    <row r="60" spans="1:8" x14ac:dyDescent="0.3">
      <c r="A60" s="208" t="s">
        <v>206</v>
      </c>
      <c r="B60" s="210" t="s">
        <v>9</v>
      </c>
      <c r="C60" s="210">
        <f t="shared" si="1"/>
        <v>-1111.366</v>
      </c>
      <c r="D60" s="260">
        <f t="shared" si="1"/>
        <v>-1.3077172314913403</v>
      </c>
      <c r="E60" s="260">
        <f t="shared" si="1"/>
        <v>-1.3511426428551472</v>
      </c>
      <c r="F60" s="260">
        <f t="shared" si="1"/>
        <v>-0.76771425117247072</v>
      </c>
      <c r="G60" s="260">
        <f t="shared" si="1"/>
        <v>-0.54785442137122942</v>
      </c>
      <c r="H60" s="269">
        <f t="shared" si="1"/>
        <v>-0.51820535744565388</v>
      </c>
    </row>
    <row r="61" spans="1:8" x14ac:dyDescent="0.3">
      <c r="A61" s="208" t="s">
        <v>207</v>
      </c>
      <c r="B61" s="210" t="s">
        <v>11</v>
      </c>
      <c r="C61" s="210" t="str">
        <f t="shared" si="1"/>
        <v>-</v>
      </c>
      <c r="D61" s="261" t="str">
        <f t="shared" si="1"/>
        <v>-</v>
      </c>
      <c r="E61" s="261" t="str">
        <f t="shared" si="1"/>
        <v>-</v>
      </c>
      <c r="F61" s="261" t="str">
        <f t="shared" si="1"/>
        <v>-</v>
      </c>
      <c r="G61" s="261" t="str">
        <f t="shared" si="1"/>
        <v>-</v>
      </c>
      <c r="H61" s="269" t="str">
        <f t="shared" si="1"/>
        <v>-</v>
      </c>
    </row>
    <row r="62" spans="1:8" x14ac:dyDescent="0.3">
      <c r="A62" s="208" t="s">
        <v>208</v>
      </c>
      <c r="B62" s="210" t="s">
        <v>13</v>
      </c>
      <c r="C62" s="210">
        <f t="shared" si="1"/>
        <v>-18.286000000000001</v>
      </c>
      <c r="D62" s="260">
        <f t="shared" si="1"/>
        <v>-2.1516689636942872E-2</v>
      </c>
      <c r="E62" s="260">
        <f t="shared" si="1"/>
        <v>0.30309561727245293</v>
      </c>
      <c r="F62" s="260">
        <f t="shared" si="1"/>
        <v>0.29564438925413861</v>
      </c>
      <c r="G62" s="260">
        <f t="shared" si="1"/>
        <v>0.28779980308926378</v>
      </c>
      <c r="H62" s="269">
        <f t="shared" si="1"/>
        <v>0.22538786765665231</v>
      </c>
    </row>
    <row r="63" spans="1:8" x14ac:dyDescent="0.3">
      <c r="A63" s="208" t="s">
        <v>209</v>
      </c>
      <c r="B63" s="210" t="s">
        <v>15</v>
      </c>
      <c r="C63" s="210">
        <f t="shared" si="1"/>
        <v>245.18799999999999</v>
      </c>
      <c r="D63" s="260">
        <f t="shared" si="1"/>
        <v>0.28850673185512132</v>
      </c>
      <c r="E63" s="260">
        <f t="shared" si="1"/>
        <v>0.24894489978240458</v>
      </c>
      <c r="F63" s="260">
        <f t="shared" si="1"/>
        <v>0.15689317652700172</v>
      </c>
      <c r="G63" s="260">
        <f t="shared" si="1"/>
        <v>0.26005461828196563</v>
      </c>
      <c r="H63" s="270">
        <f t="shared" si="1"/>
        <v>0.29281748978900163</v>
      </c>
    </row>
    <row r="64" spans="1:8" ht="16.5" customHeight="1" x14ac:dyDescent="0.3">
      <c r="A64" s="352" t="s">
        <v>202</v>
      </c>
      <c r="B64" s="352"/>
      <c r="C64" s="352"/>
      <c r="D64" s="352"/>
      <c r="E64" s="352"/>
      <c r="F64" s="352"/>
      <c r="G64" s="352"/>
      <c r="H64" s="353"/>
    </row>
    <row r="65" spans="1:8" x14ac:dyDescent="0.3">
      <c r="A65" s="10" t="s">
        <v>210</v>
      </c>
      <c r="B65" s="210" t="s">
        <v>18</v>
      </c>
      <c r="C65" s="210">
        <f t="shared" ref="C65:H67" si="2">C13</f>
        <v>33466.120999999999</v>
      </c>
      <c r="D65" s="261">
        <f t="shared" si="2"/>
        <v>39.37876730336739</v>
      </c>
      <c r="E65" s="261">
        <f t="shared" si="2"/>
        <v>38.245817813556442</v>
      </c>
      <c r="F65" s="261">
        <f t="shared" si="2"/>
        <v>37.671106713267534</v>
      </c>
      <c r="G65" s="261">
        <f t="shared" si="2"/>
        <v>37.944181618901709</v>
      </c>
      <c r="H65" s="262">
        <f t="shared" si="2"/>
        <v>37.100169181613055</v>
      </c>
    </row>
    <row r="66" spans="1:8" x14ac:dyDescent="0.3">
      <c r="A66" s="10" t="s">
        <v>211</v>
      </c>
      <c r="B66" s="210" t="s">
        <v>199</v>
      </c>
      <c r="C66" s="210">
        <f t="shared" si="2"/>
        <v>34350.584999999999</v>
      </c>
      <c r="D66" s="261">
        <f t="shared" si="2"/>
        <v>40.41949449264056</v>
      </c>
      <c r="E66" s="261">
        <f t="shared" si="2"/>
        <v>39.044919939356731</v>
      </c>
      <c r="F66" s="261">
        <f t="shared" si="2"/>
        <v>37.986283398658863</v>
      </c>
      <c r="G66" s="261">
        <f t="shared" si="2"/>
        <v>37.944181618901709</v>
      </c>
      <c r="H66" s="262">
        <f t="shared" si="2"/>
        <v>37.100169181613055</v>
      </c>
    </row>
    <row r="67" spans="1:8" x14ac:dyDescent="0.3">
      <c r="A67" s="10" t="s">
        <v>212</v>
      </c>
      <c r="B67" s="210" t="s">
        <v>21</v>
      </c>
      <c r="C67" s="210">
        <f t="shared" si="2"/>
        <v>-884.46399999999994</v>
      </c>
      <c r="D67" s="273">
        <f t="shared" si="2"/>
        <v>-1.0407271892731618</v>
      </c>
      <c r="E67" s="273">
        <f t="shared" si="2"/>
        <v>-0.79910212580028883</v>
      </c>
      <c r="F67" s="273">
        <f t="shared" si="2"/>
        <v>-0.3151766853913287</v>
      </c>
      <c r="G67" s="273">
        <f t="shared" si="2"/>
        <v>0</v>
      </c>
      <c r="H67" s="274">
        <f t="shared" si="2"/>
        <v>0</v>
      </c>
    </row>
    <row r="68" spans="1:8" x14ac:dyDescent="0.3">
      <c r="A68" s="10" t="s">
        <v>213</v>
      </c>
      <c r="B68" s="210" t="s">
        <v>23</v>
      </c>
      <c r="C68" s="210">
        <f t="shared" ref="C68:H68" si="3">C16</f>
        <v>1186.126</v>
      </c>
      <c r="D68" s="261">
        <f t="shared" si="3"/>
        <v>1.3956854977747184</v>
      </c>
      <c r="E68" s="261">
        <f t="shared" si="3"/>
        <v>1.2674870324525316</v>
      </c>
      <c r="F68" s="261">
        <f t="shared" si="3"/>
        <v>1.1935180988296663</v>
      </c>
      <c r="G68" s="261">
        <f t="shared" si="3"/>
        <v>1.087798872201877</v>
      </c>
      <c r="H68" s="262">
        <f t="shared" si="3"/>
        <v>1.0594995220079289</v>
      </c>
    </row>
    <row r="69" spans="1:8" x14ac:dyDescent="0.3">
      <c r="A69" s="10" t="s">
        <v>214</v>
      </c>
      <c r="B69" s="211" t="s">
        <v>25</v>
      </c>
      <c r="C69" s="260">
        <f t="shared" ref="C69:H69" si="4">C17</f>
        <v>301.66200000000003</v>
      </c>
      <c r="D69" s="260">
        <f t="shared" si="4"/>
        <v>0.35495830850155641</v>
      </c>
      <c r="E69" s="260">
        <f t="shared" si="4"/>
        <v>0.46838490665224275</v>
      </c>
      <c r="F69" s="260">
        <f t="shared" si="4"/>
        <v>0.8783414134383376</v>
      </c>
      <c r="G69" s="260">
        <f t="shared" si="4"/>
        <v>1.087798872201877</v>
      </c>
      <c r="H69" s="269">
        <f t="shared" si="4"/>
        <v>1.0594995220079289</v>
      </c>
    </row>
    <row r="70" spans="1:8" x14ac:dyDescent="0.3">
      <c r="A70" s="10" t="s">
        <v>215</v>
      </c>
      <c r="B70" s="211" t="s">
        <v>27</v>
      </c>
      <c r="C70" s="260">
        <f t="shared" ref="C70:H70" si="5">C18</f>
        <v>0</v>
      </c>
      <c r="D70" s="260">
        <f t="shared" si="5"/>
        <v>0</v>
      </c>
      <c r="E70" s="260">
        <f t="shared" si="5"/>
        <v>0</v>
      </c>
      <c r="F70" s="260">
        <f t="shared" si="5"/>
        <v>0</v>
      </c>
      <c r="G70" s="260">
        <f t="shared" si="5"/>
        <v>0</v>
      </c>
      <c r="H70" s="269">
        <f t="shared" si="5"/>
        <v>0</v>
      </c>
    </row>
    <row r="71" spans="1:8" ht="16.5" customHeight="1" x14ac:dyDescent="0.3">
      <c r="A71" s="352" t="s">
        <v>203</v>
      </c>
      <c r="B71" s="352"/>
      <c r="C71" s="352"/>
      <c r="D71" s="352"/>
      <c r="E71" s="352"/>
      <c r="F71" s="352"/>
      <c r="G71" s="352"/>
      <c r="H71" s="353"/>
    </row>
    <row r="72" spans="1:8" x14ac:dyDescent="0.3">
      <c r="A72" s="212" t="s">
        <v>216</v>
      </c>
      <c r="B72" s="213"/>
      <c r="C72" s="275">
        <f>C20</f>
        <v>15344.189</v>
      </c>
      <c r="D72" s="261">
        <f t="shared" ref="D72:H72" si="6">D20</f>
        <v>18.055132475314053</v>
      </c>
      <c r="E72" s="261">
        <f t="shared" si="6"/>
        <v>17.883842599400424</v>
      </c>
      <c r="F72" s="261">
        <f t="shared" si="6"/>
        <v>17.836032408249554</v>
      </c>
      <c r="G72" s="261">
        <f t="shared" si="6"/>
        <v>17.546678141347108</v>
      </c>
      <c r="H72" s="262">
        <f t="shared" si="6"/>
        <v>17.203024049827828</v>
      </c>
    </row>
    <row r="73" spans="1:8" x14ac:dyDescent="0.3">
      <c r="A73" s="10" t="s">
        <v>217</v>
      </c>
      <c r="B73" s="210" t="s">
        <v>30</v>
      </c>
      <c r="C73" s="275">
        <f t="shared" ref="C73:H73" si="7">C21</f>
        <v>9291.9590000000007</v>
      </c>
      <c r="D73" s="261">
        <f t="shared" si="7"/>
        <v>10.933621236038393</v>
      </c>
      <c r="E73" s="261">
        <f t="shared" si="7"/>
        <v>10.827961852856715</v>
      </c>
      <c r="F73" s="261">
        <f t="shared" si="7"/>
        <v>10.832647444796452</v>
      </c>
      <c r="G73" s="261">
        <f t="shared" si="7"/>
        <v>10.549985211926117</v>
      </c>
      <c r="H73" s="262">
        <f t="shared" si="7"/>
        <v>10.203794983099934</v>
      </c>
    </row>
    <row r="74" spans="1:8" x14ac:dyDescent="0.3">
      <c r="A74" s="10" t="s">
        <v>218</v>
      </c>
      <c r="B74" s="210" t="s">
        <v>32</v>
      </c>
      <c r="C74" s="275">
        <f t="shared" ref="C74:H74" si="8">C22</f>
        <v>6052.23</v>
      </c>
      <c r="D74" s="261">
        <f t="shared" si="8"/>
        <v>7.1215112392756614</v>
      </c>
      <c r="E74" s="261">
        <f t="shared" si="8"/>
        <v>7.0558807465437097</v>
      </c>
      <c r="F74" s="261">
        <f t="shared" si="8"/>
        <v>7.0033849634531018</v>
      </c>
      <c r="G74" s="261">
        <f t="shared" si="8"/>
        <v>6.9966929294209903</v>
      </c>
      <c r="H74" s="262">
        <f t="shared" si="8"/>
        <v>6.9992290667278949</v>
      </c>
    </row>
    <row r="75" spans="1:8" x14ac:dyDescent="0.3">
      <c r="A75" s="10" t="s">
        <v>219</v>
      </c>
      <c r="B75" s="210" t="s">
        <v>34</v>
      </c>
      <c r="C75" s="275">
        <f t="shared" ref="C75:H75" si="9">C23</f>
        <v>0</v>
      </c>
      <c r="D75" s="261">
        <f t="shared" si="9"/>
        <v>0</v>
      </c>
      <c r="E75" s="261">
        <f t="shared" si="9"/>
        <v>0</v>
      </c>
      <c r="F75" s="261">
        <f t="shared" si="9"/>
        <v>0</v>
      </c>
      <c r="G75" s="261">
        <f t="shared" si="9"/>
        <v>0</v>
      </c>
      <c r="H75" s="262">
        <f t="shared" si="9"/>
        <v>0</v>
      </c>
    </row>
    <row r="76" spans="1:8" x14ac:dyDescent="0.3">
      <c r="A76" s="10" t="s">
        <v>220</v>
      </c>
      <c r="B76" s="210" t="s">
        <v>36</v>
      </c>
      <c r="C76" s="275">
        <f t="shared" ref="C76:H76" si="10">C24</f>
        <v>12533.631000000001</v>
      </c>
      <c r="D76" s="261">
        <f t="shared" si="10"/>
        <v>14.74801751345105</v>
      </c>
      <c r="E76" s="261">
        <f t="shared" si="10"/>
        <v>14.667534209399882</v>
      </c>
      <c r="F76" s="261">
        <f t="shared" si="10"/>
        <v>14.337250674687303</v>
      </c>
      <c r="G76" s="261">
        <f t="shared" si="10"/>
        <v>14.119458182712673</v>
      </c>
      <c r="H76" s="262">
        <f t="shared" si="10"/>
        <v>13.855507519883265</v>
      </c>
    </row>
    <row r="77" spans="1:8" x14ac:dyDescent="0.3">
      <c r="A77" s="10" t="s">
        <v>221</v>
      </c>
      <c r="B77" s="210" t="s">
        <v>38</v>
      </c>
      <c r="C77" s="275">
        <f t="shared" ref="C77:H77" si="11">C25</f>
        <v>656.46900000000005</v>
      </c>
      <c r="D77" s="261">
        <f t="shared" si="11"/>
        <v>0.7724510406471754</v>
      </c>
      <c r="E77" s="261">
        <f t="shared" si="11"/>
        <v>0.55576051595827658</v>
      </c>
      <c r="F77" s="261">
        <f t="shared" si="11"/>
        <v>0.59517671384679016</v>
      </c>
      <c r="G77" s="261">
        <f t="shared" si="11"/>
        <v>0.55666527962116752</v>
      </c>
      <c r="H77" s="262">
        <f t="shared" si="11"/>
        <v>0.53912095862631626</v>
      </c>
    </row>
    <row r="78" spans="1:8" x14ac:dyDescent="0.3">
      <c r="A78" s="10" t="s">
        <v>222</v>
      </c>
      <c r="B78" s="211" t="s">
        <v>40</v>
      </c>
      <c r="C78" s="275">
        <f t="shared" ref="C78:H78" si="12">C26</f>
        <v>4931.8319999999994</v>
      </c>
      <c r="D78" s="261">
        <f t="shared" si="12"/>
        <v>5.8031662739551111</v>
      </c>
      <c r="E78" s="261">
        <f t="shared" si="12"/>
        <v>5.1386804887978599</v>
      </c>
      <c r="F78" s="261">
        <f t="shared" si="12"/>
        <v>4.9026469164838868</v>
      </c>
      <c r="G78" s="261">
        <f t="shared" si="12"/>
        <v>5.7213800152207597</v>
      </c>
      <c r="H78" s="262">
        <f t="shared" si="12"/>
        <v>5.5025166532756451</v>
      </c>
    </row>
    <row r="79" spans="1:8" x14ac:dyDescent="0.3">
      <c r="A79" s="10" t="s">
        <v>223</v>
      </c>
      <c r="B79" s="210" t="s">
        <v>18</v>
      </c>
      <c r="C79" s="275">
        <f t="shared" ref="C79:H79" si="13">C27</f>
        <v>33466.120999999999</v>
      </c>
      <c r="D79" s="261">
        <f t="shared" si="13"/>
        <v>39.37876730336739</v>
      </c>
      <c r="E79" s="261">
        <f t="shared" si="13"/>
        <v>38.245817813556442</v>
      </c>
      <c r="F79" s="261">
        <f t="shared" si="13"/>
        <v>37.671106713267534</v>
      </c>
      <c r="G79" s="261">
        <f t="shared" si="13"/>
        <v>37.944181618901709</v>
      </c>
      <c r="H79" s="262">
        <f t="shared" si="13"/>
        <v>37.100169181613055</v>
      </c>
    </row>
    <row r="80" spans="1:8" x14ac:dyDescent="0.3">
      <c r="A80" s="214" t="s">
        <v>224</v>
      </c>
      <c r="B80" s="211" t="s">
        <v>43</v>
      </c>
      <c r="C80" s="275">
        <f t="shared" ref="C80:H80" si="14">C28</f>
        <v>27877.82</v>
      </c>
      <c r="D80" s="261">
        <f t="shared" si="14"/>
        <v>32.803149988765099</v>
      </c>
      <c r="E80" s="261">
        <f t="shared" si="14"/>
        <v>32.551376808800306</v>
      </c>
      <c r="F80" s="261">
        <f t="shared" si="14"/>
        <v>32.173283082936855</v>
      </c>
      <c r="G80" s="261">
        <f t="shared" si="14"/>
        <v>31.666136324059782</v>
      </c>
      <c r="H80" s="267">
        <f t="shared" si="14"/>
        <v>31.058531569711093</v>
      </c>
    </row>
    <row r="81" spans="1:8" ht="16.5" customHeight="1" x14ac:dyDescent="0.3">
      <c r="A81" s="352" t="s">
        <v>204</v>
      </c>
      <c r="B81" s="352"/>
      <c r="C81" s="352"/>
      <c r="D81" s="352"/>
      <c r="E81" s="352"/>
      <c r="F81" s="352"/>
      <c r="G81" s="352"/>
      <c r="H81" s="353"/>
    </row>
    <row r="82" spans="1:8" ht="27" x14ac:dyDescent="0.3">
      <c r="A82" s="10" t="s">
        <v>225</v>
      </c>
      <c r="B82" s="210" t="s">
        <v>46</v>
      </c>
      <c r="C82" s="275">
        <f>C30</f>
        <v>12593.462</v>
      </c>
      <c r="D82" s="261">
        <f t="shared" ref="D82:H82" si="15">D30</f>
        <v>14.818419190016067</v>
      </c>
      <c r="E82" s="261">
        <f t="shared" si="15"/>
        <v>14.469359419875079</v>
      </c>
      <c r="F82" s="261">
        <f t="shared" si="15"/>
        <v>14.091822675107844</v>
      </c>
      <c r="G82" s="261">
        <f t="shared" si="15"/>
        <v>14.106732040990302</v>
      </c>
      <c r="H82" s="262">
        <f t="shared" si="15"/>
        <v>13.801569382619011</v>
      </c>
    </row>
    <row r="83" spans="1:8" x14ac:dyDescent="0.3">
      <c r="A83" s="10" t="s">
        <v>226</v>
      </c>
      <c r="B83" s="210" t="s">
        <v>48</v>
      </c>
      <c r="C83" s="275">
        <f t="shared" ref="C83:H83" si="16">C31</f>
        <v>7802.866</v>
      </c>
      <c r="D83" s="261">
        <f t="shared" si="16"/>
        <v>9.1814418681315679</v>
      </c>
      <c r="E83" s="261">
        <f t="shared" si="16"/>
        <v>9.1072161346955411</v>
      </c>
      <c r="F83" s="261">
        <f t="shared" si="16"/>
        <v>8.780667811749975</v>
      </c>
      <c r="G83" s="261">
        <f t="shared" si="16"/>
        <v>8.8616589059491773</v>
      </c>
      <c r="H83" s="262">
        <f t="shared" si="16"/>
        <v>8.6149664401711625</v>
      </c>
    </row>
    <row r="84" spans="1:8" x14ac:dyDescent="0.3">
      <c r="A84" s="10" t="s">
        <v>227</v>
      </c>
      <c r="B84" s="210" t="s">
        <v>50</v>
      </c>
      <c r="C84" s="275">
        <f t="shared" ref="C84:H84" si="17">C32</f>
        <v>4790.5959999999995</v>
      </c>
      <c r="D84" s="261">
        <f t="shared" si="17"/>
        <v>5.6369773218844994</v>
      </c>
      <c r="E84" s="261">
        <f t="shared" si="17"/>
        <v>5.3621432851795383</v>
      </c>
      <c r="F84" s="261">
        <f t="shared" si="17"/>
        <v>5.3111548633578689</v>
      </c>
      <c r="G84" s="261">
        <f t="shared" si="17"/>
        <v>5.2450731350411237</v>
      </c>
      <c r="H84" s="262">
        <f t="shared" si="17"/>
        <v>5.1866029424478493</v>
      </c>
    </row>
    <row r="85" spans="1:8" x14ac:dyDescent="0.3">
      <c r="A85" s="10" t="s">
        <v>228</v>
      </c>
      <c r="B85" s="210"/>
      <c r="C85" s="275">
        <f t="shared" ref="C85:H85" si="18">C33</f>
        <v>15714.924999999999</v>
      </c>
      <c r="D85" s="261">
        <f t="shared" si="18"/>
        <v>18.491368472756996</v>
      </c>
      <c r="E85" s="261">
        <f t="shared" si="18"/>
        <v>18.134950289242958</v>
      </c>
      <c r="F85" s="261">
        <f t="shared" si="18"/>
        <v>17.273324533418183</v>
      </c>
      <c r="G85" s="261">
        <f t="shared" si="18"/>
        <v>16.684637415828139</v>
      </c>
      <c r="H85" s="262">
        <f t="shared" si="18"/>
        <v>16.159429244354197</v>
      </c>
    </row>
    <row r="86" spans="1:8" x14ac:dyDescent="0.3">
      <c r="A86" s="212" t="s">
        <v>229</v>
      </c>
      <c r="B86" s="211" t="s">
        <v>53</v>
      </c>
      <c r="C86" s="275">
        <f t="shared" ref="C86:H86" si="19">C34</f>
        <v>167.655</v>
      </c>
      <c r="D86" s="261">
        <f t="shared" si="19"/>
        <v>0.19727554419127513</v>
      </c>
      <c r="E86" s="261">
        <f t="shared" si="19"/>
        <v>0.18047651209431359</v>
      </c>
      <c r="F86" s="261">
        <f t="shared" si="19"/>
        <v>0.16829681556325013</v>
      </c>
      <c r="G86" s="261">
        <f t="shared" si="19"/>
        <v>0.15832194722477075</v>
      </c>
      <c r="H86" s="262">
        <f t="shared" si="19"/>
        <v>0.15219484777772405</v>
      </c>
    </row>
    <row r="87" spans="1:8" ht="16.5" customHeight="1" x14ac:dyDescent="0.3">
      <c r="A87" s="10" t="s">
        <v>319</v>
      </c>
      <c r="B87" s="145" t="s">
        <v>318</v>
      </c>
      <c r="C87" s="275">
        <f t="shared" ref="C87:H87" si="20">C35</f>
        <v>4246.5420000000004</v>
      </c>
      <c r="D87" s="261">
        <f t="shared" si="20"/>
        <v>4.9968022664466076</v>
      </c>
      <c r="E87" s="261">
        <f t="shared" si="20"/>
        <v>4.961155353293293</v>
      </c>
      <c r="F87" s="261">
        <f t="shared" si="20"/>
        <v>4.7807253853130751</v>
      </c>
      <c r="G87" s="261">
        <f t="shared" si="20"/>
        <v>4.6315097874912841</v>
      </c>
      <c r="H87" s="262">
        <f t="shared" si="20"/>
        <v>4.5042273994400537</v>
      </c>
    </row>
    <row r="88" spans="1:8" x14ac:dyDescent="0.3">
      <c r="A88" s="10" t="s">
        <v>230</v>
      </c>
      <c r="B88" s="210" t="s">
        <v>56</v>
      </c>
      <c r="C88" s="275">
        <f t="shared" ref="C88:H88" si="21">C36</f>
        <v>11468.383</v>
      </c>
      <c r="D88" s="261">
        <f t="shared" si="21"/>
        <v>13.49456620631039</v>
      </c>
      <c r="E88" s="261">
        <f t="shared" si="21"/>
        <v>13.173794935949665</v>
      </c>
      <c r="F88" s="261">
        <f t="shared" si="21"/>
        <v>12.492599148105107</v>
      </c>
      <c r="G88" s="261">
        <f t="shared" si="21"/>
        <v>12.053127628336856</v>
      </c>
      <c r="H88" s="262">
        <f t="shared" si="21"/>
        <v>11.655201844914142</v>
      </c>
    </row>
    <row r="89" spans="1:8" x14ac:dyDescent="0.3">
      <c r="A89" s="10" t="s">
        <v>231</v>
      </c>
      <c r="B89" s="210" t="s">
        <v>58</v>
      </c>
      <c r="C89" s="275">
        <f t="shared" ref="C89:H89" si="22">C37</f>
        <v>1186.126</v>
      </c>
      <c r="D89" s="261">
        <f t="shared" si="22"/>
        <v>1.3956854977747184</v>
      </c>
      <c r="E89" s="261">
        <f t="shared" si="22"/>
        <v>1.2674870324525316</v>
      </c>
      <c r="F89" s="261">
        <f t="shared" si="22"/>
        <v>1.1935180988296663</v>
      </c>
      <c r="G89" s="261">
        <f t="shared" si="22"/>
        <v>1.087798872201877</v>
      </c>
      <c r="H89" s="262">
        <f t="shared" si="22"/>
        <v>1.0594995220079289</v>
      </c>
    </row>
    <row r="90" spans="1:8" x14ac:dyDescent="0.3">
      <c r="A90" s="10" t="s">
        <v>232</v>
      </c>
      <c r="B90" s="210" t="s">
        <v>60</v>
      </c>
      <c r="C90" s="275">
        <f t="shared" ref="C90:H90" si="23">C38</f>
        <v>362.66</v>
      </c>
      <c r="D90" s="261">
        <f t="shared" si="23"/>
        <v>0.42673316546722634</v>
      </c>
      <c r="E90" s="261">
        <f t="shared" si="23"/>
        <v>0.43828885112324001</v>
      </c>
      <c r="F90" s="261">
        <f t="shared" si="23"/>
        <v>0.40262505113827241</v>
      </c>
      <c r="G90" s="261">
        <f t="shared" si="23"/>
        <v>0.38861100031969614</v>
      </c>
      <c r="H90" s="262">
        <f t="shared" si="23"/>
        <v>0.26949514412403869</v>
      </c>
    </row>
    <row r="91" spans="1:8" x14ac:dyDescent="0.3">
      <c r="A91" s="10" t="s">
        <v>233</v>
      </c>
      <c r="B91" s="210" t="s">
        <v>62</v>
      </c>
      <c r="C91" s="275">
        <f t="shared" ref="C91:H91" si="24">C39</f>
        <v>2696.1590000000001</v>
      </c>
      <c r="D91" s="261">
        <f t="shared" si="24"/>
        <v>3.1725044523050561</v>
      </c>
      <c r="E91" s="261">
        <f t="shared" si="24"/>
        <v>2.5003361502497943</v>
      </c>
      <c r="F91" s="261">
        <f t="shared" si="24"/>
        <v>2.7117464418397739</v>
      </c>
      <c r="G91" s="261">
        <f t="shared" si="24"/>
        <v>2.9202828963366829</v>
      </c>
      <c r="H91" s="262">
        <f t="shared" si="24"/>
        <v>2.986680937951002</v>
      </c>
    </row>
    <row r="92" spans="1:8" x14ac:dyDescent="0.3">
      <c r="A92" s="212" t="s">
        <v>234</v>
      </c>
      <c r="B92" s="210" t="s">
        <v>144</v>
      </c>
      <c r="C92" s="275">
        <f t="shared" ref="C92:H92" si="25">C40</f>
        <v>293.83300000000003</v>
      </c>
      <c r="D92" s="261">
        <f t="shared" si="25"/>
        <v>0.3457461153938442</v>
      </c>
      <c r="E92" s="261">
        <f t="shared" si="25"/>
        <v>0.27245276405132646</v>
      </c>
      <c r="F92" s="261">
        <f t="shared" si="25"/>
        <v>0.21305906468408911</v>
      </c>
      <c r="G92" s="261">
        <f t="shared" si="25"/>
        <v>0.21629735529771071</v>
      </c>
      <c r="H92" s="262">
        <f t="shared" si="25"/>
        <v>0.19528549016760652</v>
      </c>
    </row>
    <row r="93" spans="1:8" x14ac:dyDescent="0.3">
      <c r="A93" s="10" t="s">
        <v>235</v>
      </c>
      <c r="B93" s="211" t="s">
        <v>63</v>
      </c>
      <c r="C93" s="275">
        <f t="shared" ref="C93:H93" si="26">C41</f>
        <v>1503.4199999999983</v>
      </c>
      <c r="D93" s="261">
        <f t="shared" si="26"/>
        <v>1.7690375989266516</v>
      </c>
      <c r="E93" s="261">
        <f t="shared" si="26"/>
        <v>1.9620454323618008</v>
      </c>
      <c r="F93" s="261">
        <f t="shared" si="26"/>
        <v>2.1001875336410354</v>
      </c>
      <c r="G93" s="261">
        <f t="shared" si="26"/>
        <v>2.5398220379273013</v>
      </c>
      <c r="H93" s="262">
        <f t="shared" si="26"/>
        <v>2.6282094603892703</v>
      </c>
    </row>
    <row r="94" spans="1:8" x14ac:dyDescent="0.3">
      <c r="A94" s="10" t="s">
        <v>236</v>
      </c>
      <c r="B94" s="210" t="s">
        <v>20</v>
      </c>
      <c r="C94" s="275">
        <f t="shared" ref="C94:H94" si="27">C42</f>
        <v>34350.584999999999</v>
      </c>
      <c r="D94" s="261">
        <f t="shared" si="27"/>
        <v>40.41949449264056</v>
      </c>
      <c r="E94" s="261">
        <f t="shared" si="27"/>
        <v>39.044919939356731</v>
      </c>
      <c r="F94" s="261">
        <f t="shared" si="27"/>
        <v>37.986283398658863</v>
      </c>
      <c r="G94" s="261">
        <f t="shared" si="27"/>
        <v>37.944181618901709</v>
      </c>
      <c r="H94" s="262">
        <f t="shared" si="27"/>
        <v>37.100169181613055</v>
      </c>
    </row>
    <row r="95" spans="1:8" x14ac:dyDescent="0.3">
      <c r="A95" s="76" t="s">
        <v>237</v>
      </c>
      <c r="B95" s="215" t="s">
        <v>65</v>
      </c>
      <c r="C95" s="297">
        <f t="shared" ref="C95:H95" si="28">C43</f>
        <v>16537.004000000001</v>
      </c>
      <c r="D95" s="296">
        <f t="shared" si="28"/>
        <v>19.458688756036466</v>
      </c>
      <c r="E95" s="296">
        <f t="shared" si="28"/>
        <v>19.165074409911504</v>
      </c>
      <c r="F95" s="296">
        <f t="shared" si="28"/>
        <v>18.654924846325546</v>
      </c>
      <c r="G95" s="296">
        <f t="shared" si="28"/>
        <v>18.520623959324229</v>
      </c>
      <c r="H95" s="267">
        <f t="shared" si="28"/>
        <v>18.093274537379379</v>
      </c>
    </row>
    <row r="96" spans="1:8" x14ac:dyDescent="0.3">
      <c r="A96" s="11" t="s">
        <v>238</v>
      </c>
      <c r="B96" s="11"/>
      <c r="C96" s="9"/>
      <c r="D96" s="13"/>
      <c r="E96" s="13"/>
      <c r="F96" s="13"/>
      <c r="G96" s="44"/>
      <c r="H96" s="230" t="s">
        <v>313</v>
      </c>
    </row>
    <row r="97" spans="1:8" x14ac:dyDescent="0.3">
      <c r="A97" s="354" t="s">
        <v>239</v>
      </c>
      <c r="B97" s="354"/>
      <c r="C97" s="354"/>
      <c r="D97" s="354"/>
      <c r="E97" s="354"/>
      <c r="F97" s="354"/>
      <c r="G97" s="354"/>
      <c r="H97" s="22"/>
    </row>
    <row r="98" spans="1:8" x14ac:dyDescent="0.3">
      <c r="A98" s="354" t="s">
        <v>240</v>
      </c>
      <c r="B98" s="355"/>
      <c r="C98" s="355"/>
      <c r="D98" s="355"/>
      <c r="E98" s="355"/>
      <c r="F98" s="355"/>
      <c r="G98" s="355"/>
      <c r="H98" s="22"/>
    </row>
    <row r="99" spans="1:8" x14ac:dyDescent="0.3">
      <c r="A99" s="356" t="s">
        <v>241</v>
      </c>
      <c r="B99" s="357"/>
      <c r="C99" s="357"/>
      <c r="D99" s="357"/>
      <c r="E99" s="357"/>
      <c r="F99" s="357"/>
      <c r="G99" s="357"/>
      <c r="H99" s="22"/>
    </row>
    <row r="100" spans="1:8" ht="16.5" customHeight="1" x14ac:dyDescent="0.3">
      <c r="A100" s="15" t="s">
        <v>242</v>
      </c>
      <c r="B100" s="15"/>
      <c r="C100" s="15"/>
      <c r="D100" s="15"/>
      <c r="E100" s="15"/>
      <c r="F100" s="15"/>
      <c r="G100" s="15"/>
      <c r="H100" s="22"/>
    </row>
    <row r="101" spans="1:8" x14ac:dyDescent="0.3">
      <c r="A101" s="356" t="s">
        <v>243</v>
      </c>
      <c r="B101" s="356"/>
      <c r="C101" s="356"/>
      <c r="D101" s="356"/>
      <c r="E101" s="356"/>
      <c r="F101" s="356"/>
      <c r="G101" s="356"/>
      <c r="H101" s="22"/>
    </row>
    <row r="102" spans="1:8" x14ac:dyDescent="0.3">
      <c r="A102" s="354" t="s">
        <v>244</v>
      </c>
      <c r="B102" s="354"/>
      <c r="C102" s="354"/>
      <c r="D102" s="354"/>
      <c r="E102" s="354"/>
      <c r="F102" s="354"/>
      <c r="G102" s="354"/>
      <c r="H102" s="22"/>
    </row>
    <row r="103" spans="1:8" s="38" customFormat="1" ht="35.25" customHeight="1" x14ac:dyDescent="0.3">
      <c r="A103" s="345"/>
      <c r="B103" s="345"/>
      <c r="C103" s="345"/>
      <c r="D103" s="345"/>
      <c r="E103" s="345"/>
      <c r="F103" s="345"/>
      <c r="G103" s="345"/>
      <c r="H103" s="345"/>
    </row>
    <row r="104" spans="1:8" x14ac:dyDescent="0.3">
      <c r="A104" s="22"/>
      <c r="B104" s="22"/>
      <c r="C104" s="22"/>
      <c r="D104" s="22"/>
      <c r="E104" s="22"/>
      <c r="F104" s="22"/>
      <c r="G104" s="22"/>
      <c r="H104" s="22"/>
    </row>
  </sheetData>
  <mergeCells count="26">
    <mergeCell ref="A97:G97"/>
    <mergeCell ref="A103:H103"/>
    <mergeCell ref="A98:G98"/>
    <mergeCell ref="A99:G99"/>
    <mergeCell ref="A101:G101"/>
    <mergeCell ref="A102:G102"/>
    <mergeCell ref="A3:H3"/>
    <mergeCell ref="A6:H6"/>
    <mergeCell ref="A12:H12"/>
    <mergeCell ref="A19:H19"/>
    <mergeCell ref="A29:H29"/>
    <mergeCell ref="A55:H55"/>
    <mergeCell ref="A58:H58"/>
    <mergeCell ref="A64:H64"/>
    <mergeCell ref="A71:H71"/>
    <mergeCell ref="A81:H81"/>
    <mergeCell ref="A52:H52"/>
    <mergeCell ref="A51:H51"/>
    <mergeCell ref="A53:H53"/>
    <mergeCell ref="F44:H44"/>
    <mergeCell ref="A50:H50"/>
    <mergeCell ref="A45:G45"/>
    <mergeCell ref="A46:G46"/>
    <mergeCell ref="A47:G47"/>
    <mergeCell ref="A48:G48"/>
    <mergeCell ref="A49:G4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tabColor rgb="FF92D050"/>
  </sheetPr>
  <dimension ref="A1:F17"/>
  <sheetViews>
    <sheetView showGridLines="0" workbookViewId="0">
      <selection activeCell="A15" sqref="A15:D15"/>
    </sheetView>
  </sheetViews>
  <sheetFormatPr defaultColWidth="9.140625" defaultRowHeight="16.5" x14ac:dyDescent="0.3"/>
  <cols>
    <col min="1" max="1" width="39.5703125" style="22" bestFit="1" customWidth="1"/>
    <col min="2" max="16384" width="9.140625" style="22"/>
  </cols>
  <sheetData>
    <row r="1" spans="1:6" x14ac:dyDescent="0.3">
      <c r="A1" s="263"/>
    </row>
    <row r="2" spans="1:6" x14ac:dyDescent="0.3">
      <c r="A2" s="263"/>
    </row>
    <row r="3" spans="1:6" ht="17.25" thickBot="1" x14ac:dyDescent="0.35">
      <c r="A3" s="360" t="s">
        <v>336</v>
      </c>
      <c r="B3" s="360"/>
      <c r="C3" s="360"/>
      <c r="D3" s="360"/>
      <c r="E3" s="360"/>
      <c r="F3" s="360"/>
    </row>
    <row r="4" spans="1:6" x14ac:dyDescent="0.3">
      <c r="A4" s="83"/>
      <c r="B4" s="84">
        <v>2018</v>
      </c>
      <c r="C4" s="84">
        <v>2018</v>
      </c>
      <c r="D4" s="84">
        <v>2019</v>
      </c>
      <c r="E4" s="84">
        <v>2020</v>
      </c>
      <c r="F4" s="84">
        <v>2021</v>
      </c>
    </row>
    <row r="5" spans="1:6" x14ac:dyDescent="0.3">
      <c r="A5" s="37"/>
      <c r="B5" s="85" t="s">
        <v>1</v>
      </c>
      <c r="C5" s="85" t="s">
        <v>2</v>
      </c>
      <c r="D5" s="85" t="s">
        <v>2</v>
      </c>
      <c r="E5" s="85" t="s">
        <v>2</v>
      </c>
      <c r="F5" s="85" t="s">
        <v>2</v>
      </c>
    </row>
    <row r="6" spans="1:6" x14ac:dyDescent="0.3">
      <c r="A6" s="36" t="s">
        <v>136</v>
      </c>
      <c r="B6" s="86">
        <v>34482.932999999997</v>
      </c>
      <c r="C6" s="87">
        <v>38.245817813556449</v>
      </c>
      <c r="D6" s="87">
        <v>37.676525223882479</v>
      </c>
      <c r="E6" s="87">
        <v>37.965705797190466</v>
      </c>
      <c r="F6" s="87">
        <v>37.101139401971452</v>
      </c>
    </row>
    <row r="7" spans="1:6" x14ac:dyDescent="0.3">
      <c r="A7" s="88" t="s">
        <v>135</v>
      </c>
      <c r="B7" s="89">
        <v>35203.413999999997</v>
      </c>
      <c r="C7" s="90">
        <v>39.044919939356731</v>
      </c>
      <c r="D7" s="90">
        <v>37.033709433912698</v>
      </c>
      <c r="E7" s="90">
        <v>37.087839247451178</v>
      </c>
      <c r="F7" s="90">
        <v>36.027665508118794</v>
      </c>
    </row>
    <row r="8" spans="1:6" ht="23.25" customHeight="1" x14ac:dyDescent="0.3">
      <c r="A8" s="358" t="s">
        <v>480</v>
      </c>
      <c r="B8" s="358"/>
      <c r="C8" s="358"/>
      <c r="D8" s="358"/>
      <c r="E8" s="358"/>
      <c r="F8" s="91" t="s">
        <v>304</v>
      </c>
    </row>
    <row r="10" spans="1:6" ht="17.25" thickBot="1" x14ac:dyDescent="0.35">
      <c r="A10" s="360" t="s">
        <v>314</v>
      </c>
      <c r="B10" s="360"/>
      <c r="C10" s="360"/>
      <c r="D10" s="360"/>
      <c r="E10" s="360"/>
      <c r="F10" s="360"/>
    </row>
    <row r="11" spans="1:6" x14ac:dyDescent="0.3">
      <c r="A11" s="83"/>
      <c r="B11" s="84">
        <f>B4</f>
        <v>2018</v>
      </c>
      <c r="C11" s="84">
        <f t="shared" ref="C11:F11" si="0">C4</f>
        <v>2018</v>
      </c>
      <c r="D11" s="84">
        <f t="shared" si="0"/>
        <v>2019</v>
      </c>
      <c r="E11" s="84">
        <f t="shared" si="0"/>
        <v>2020</v>
      </c>
      <c r="F11" s="84">
        <f t="shared" si="0"/>
        <v>2021</v>
      </c>
    </row>
    <row r="12" spans="1:6" x14ac:dyDescent="0.3">
      <c r="A12" s="37"/>
      <c r="B12" s="85" t="s">
        <v>139</v>
      </c>
      <c r="C12" s="85" t="s">
        <v>147</v>
      </c>
      <c r="D12" s="85" t="s">
        <v>147</v>
      </c>
      <c r="E12" s="85" t="s">
        <v>147</v>
      </c>
      <c r="F12" s="85" t="s">
        <v>147</v>
      </c>
    </row>
    <row r="13" spans="1:6" x14ac:dyDescent="0.3">
      <c r="A13" s="36" t="s">
        <v>149</v>
      </c>
      <c r="B13" s="86">
        <f>B6</f>
        <v>34482.932999999997</v>
      </c>
      <c r="C13" s="87">
        <f t="shared" ref="C13:F14" si="1">C6</f>
        <v>38.245817813556449</v>
      </c>
      <c r="D13" s="87">
        <f>D6</f>
        <v>37.676525223882479</v>
      </c>
      <c r="E13" s="87">
        <f t="shared" si="1"/>
        <v>37.965705797190466</v>
      </c>
      <c r="F13" s="87">
        <f t="shared" si="1"/>
        <v>37.101139401971452</v>
      </c>
    </row>
    <row r="14" spans="1:6" x14ac:dyDescent="0.3">
      <c r="A14" s="88" t="s">
        <v>506</v>
      </c>
      <c r="B14" s="89">
        <f>B7</f>
        <v>35203.413999999997</v>
      </c>
      <c r="C14" s="90">
        <f t="shared" si="1"/>
        <v>39.044919939356731</v>
      </c>
      <c r="D14" s="90">
        <f t="shared" si="1"/>
        <v>37.033709433912698</v>
      </c>
      <c r="E14" s="90">
        <f t="shared" si="1"/>
        <v>37.087839247451178</v>
      </c>
      <c r="F14" s="90">
        <f t="shared" si="1"/>
        <v>36.027665508118794</v>
      </c>
    </row>
    <row r="15" spans="1:6" ht="23.25" customHeight="1" x14ac:dyDescent="0.3">
      <c r="A15" s="358" t="s">
        <v>481</v>
      </c>
      <c r="B15" s="358"/>
      <c r="C15" s="358"/>
      <c r="D15" s="358"/>
      <c r="E15" s="359" t="s">
        <v>328</v>
      </c>
      <c r="F15" s="359"/>
    </row>
    <row r="17" spans="3:6" x14ac:dyDescent="0.3">
      <c r="C17" s="12"/>
      <c r="D17" s="12"/>
      <c r="E17" s="12"/>
      <c r="F17" s="12"/>
    </row>
  </sheetData>
  <mergeCells count="5">
    <mergeCell ref="A8:E8"/>
    <mergeCell ref="E15:F15"/>
    <mergeCell ref="A15:D15"/>
    <mergeCell ref="A3:F3"/>
    <mergeCell ref="A10:F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tabColor rgb="FF92D050"/>
  </sheetPr>
  <dimension ref="A1:H23"/>
  <sheetViews>
    <sheetView showGridLines="0" zoomScaleNormal="100" workbookViewId="0"/>
  </sheetViews>
  <sheetFormatPr defaultRowHeight="16.5" x14ac:dyDescent="0.3"/>
  <cols>
    <col min="1" max="1" width="60.5703125" customWidth="1"/>
    <col min="2" max="2" width="7.7109375" customWidth="1"/>
    <col min="3" max="3" width="10.140625" customWidth="1"/>
    <col min="4" max="7" width="7.7109375" customWidth="1"/>
  </cols>
  <sheetData>
    <row r="1" spans="1:7" s="22" customFormat="1" x14ac:dyDescent="0.3">
      <c r="A1" s="263"/>
    </row>
    <row r="2" spans="1:7" s="22" customFormat="1" x14ac:dyDescent="0.3">
      <c r="A2" s="263"/>
    </row>
    <row r="3" spans="1:7" ht="15" customHeight="1" thickBot="1" x14ac:dyDescent="0.35">
      <c r="A3" s="360" t="s">
        <v>335</v>
      </c>
      <c r="B3" s="360"/>
      <c r="C3" s="360"/>
      <c r="D3" s="360"/>
      <c r="E3" s="360"/>
      <c r="F3" s="360"/>
      <c r="G3" s="360"/>
    </row>
    <row r="4" spans="1:7" ht="15" customHeight="1" x14ac:dyDescent="0.3">
      <c r="A4" s="45"/>
      <c r="B4" s="94">
        <v>2017</v>
      </c>
      <c r="C4" s="94">
        <v>2017</v>
      </c>
      <c r="D4" s="94">
        <v>2018</v>
      </c>
      <c r="E4" s="94">
        <v>2019</v>
      </c>
      <c r="F4" s="94">
        <v>2020</v>
      </c>
      <c r="G4" s="94">
        <v>2021</v>
      </c>
    </row>
    <row r="5" spans="1:7" ht="15" customHeight="1" x14ac:dyDescent="0.3">
      <c r="A5" s="95"/>
      <c r="B5" s="96" t="s">
        <v>1</v>
      </c>
      <c r="C5" s="96" t="s">
        <v>2</v>
      </c>
      <c r="D5" s="96" t="s">
        <v>2</v>
      </c>
      <c r="E5" s="96" t="s">
        <v>2</v>
      </c>
      <c r="F5" s="96" t="s">
        <v>2</v>
      </c>
      <c r="G5" s="96" t="s">
        <v>2</v>
      </c>
    </row>
    <row r="6" spans="1:7" ht="15" customHeight="1" x14ac:dyDescent="0.3">
      <c r="A6" s="83" t="s">
        <v>134</v>
      </c>
      <c r="B6" s="146">
        <v>631.81200000000001</v>
      </c>
      <c r="C6" s="66">
        <v>0.74343775089665021</v>
      </c>
      <c r="D6" s="66">
        <v>0.38380428757775653</v>
      </c>
      <c r="E6" s="66">
        <v>0.3247331388746183</v>
      </c>
      <c r="F6" s="66">
        <v>1.2363326107455583</v>
      </c>
      <c r="G6" s="66">
        <v>1.1601500026419045</v>
      </c>
    </row>
    <row r="7" spans="1:7" s="22" customFormat="1" ht="15" customHeight="1" x14ac:dyDescent="0.3">
      <c r="A7" s="83" t="s">
        <v>443</v>
      </c>
      <c r="B7" s="146">
        <v>440.24799999999999</v>
      </c>
      <c r="C7" s="66">
        <v>0.51802907028791556</v>
      </c>
      <c r="D7" s="66">
        <v>5.611830188321032E-2</v>
      </c>
      <c r="E7" s="66">
        <v>0.11214237475325152</v>
      </c>
      <c r="F7" s="66">
        <v>0.3889795898504011</v>
      </c>
      <c r="G7" s="66">
        <v>0.30907158740553919</v>
      </c>
    </row>
    <row r="8" spans="1:7" s="22" customFormat="1" x14ac:dyDescent="0.3">
      <c r="A8" s="54" t="s">
        <v>138</v>
      </c>
      <c r="B8" s="146">
        <v>0</v>
      </c>
      <c r="C8" s="66">
        <v>0</v>
      </c>
      <c r="D8" s="66">
        <v>-5.7888494500000004E-3</v>
      </c>
      <c r="E8" s="66">
        <v>-1.1577698900000001E-2</v>
      </c>
      <c r="F8" s="66">
        <v>-1.1448056885272279E-2</v>
      </c>
      <c r="G8" s="66">
        <v>-1.0822676165453265E-2</v>
      </c>
    </row>
    <row r="9" spans="1:7" ht="15" customHeight="1" x14ac:dyDescent="0.3">
      <c r="A9" s="54" t="s">
        <v>137</v>
      </c>
      <c r="B9" s="146">
        <v>143.6010121765913</v>
      </c>
      <c r="C9" s="66">
        <v>0.16897180414276322</v>
      </c>
      <c r="D9" s="66">
        <v>-0.10775788439223728</v>
      </c>
      <c r="E9" s="66">
        <v>0.12499978797713245</v>
      </c>
      <c r="F9" s="66">
        <v>-0.11951234746399807</v>
      </c>
      <c r="G9" s="66">
        <v>-0.15095327501929112</v>
      </c>
    </row>
    <row r="10" spans="1:7" ht="15" customHeight="1" x14ac:dyDescent="0.3">
      <c r="A10" s="98" t="s">
        <v>303</v>
      </c>
      <c r="B10" s="243">
        <v>0</v>
      </c>
      <c r="C10" s="92">
        <v>0</v>
      </c>
      <c r="D10" s="92">
        <v>0</v>
      </c>
      <c r="E10" s="92">
        <v>0</v>
      </c>
      <c r="F10" s="92">
        <v>0</v>
      </c>
      <c r="G10" s="92">
        <v>0</v>
      </c>
    </row>
    <row r="11" spans="1:7" x14ac:dyDescent="0.3">
      <c r="A11" s="147"/>
      <c r="B11" s="147"/>
      <c r="C11" s="147"/>
      <c r="D11" s="147"/>
      <c r="E11" s="147"/>
      <c r="F11" s="361" t="s">
        <v>304</v>
      </c>
      <c r="G11" s="361"/>
    </row>
    <row r="12" spans="1:7" x14ac:dyDescent="0.3">
      <c r="A12" s="37"/>
    </row>
    <row r="13" spans="1:7" x14ac:dyDescent="0.3">
      <c r="C13" s="21"/>
      <c r="D13" s="21"/>
      <c r="E13" s="21"/>
      <c r="F13" s="21"/>
      <c r="G13" s="21"/>
    </row>
    <row r="14" spans="1:7" ht="17.25" thickBot="1" x14ac:dyDescent="0.35">
      <c r="A14" s="360" t="s">
        <v>150</v>
      </c>
      <c r="B14" s="360"/>
      <c r="C14" s="360"/>
      <c r="D14" s="360"/>
      <c r="E14" s="360"/>
      <c r="F14" s="360"/>
      <c r="G14" s="93"/>
    </row>
    <row r="15" spans="1:7" x14ac:dyDescent="0.3">
      <c r="A15" s="45"/>
      <c r="B15" s="94">
        <f>B4</f>
        <v>2017</v>
      </c>
      <c r="C15" s="94">
        <f t="shared" ref="C15:G15" si="0">C4</f>
        <v>2017</v>
      </c>
      <c r="D15" s="94">
        <f t="shared" si="0"/>
        <v>2018</v>
      </c>
      <c r="E15" s="94">
        <f t="shared" si="0"/>
        <v>2019</v>
      </c>
      <c r="F15" s="94">
        <f t="shared" si="0"/>
        <v>2020</v>
      </c>
      <c r="G15" s="94">
        <f t="shared" si="0"/>
        <v>2021</v>
      </c>
    </row>
    <row r="16" spans="1:7" x14ac:dyDescent="0.3">
      <c r="A16" s="95"/>
      <c r="B16" s="96" t="s">
        <v>139</v>
      </c>
      <c r="C16" s="96" t="s">
        <v>151</v>
      </c>
      <c r="D16" s="96" t="s">
        <v>151</v>
      </c>
      <c r="E16" s="96" t="s">
        <v>151</v>
      </c>
      <c r="F16" s="96" t="s">
        <v>151</v>
      </c>
      <c r="G16" s="96" t="s">
        <v>151</v>
      </c>
    </row>
    <row r="17" spans="1:8" ht="18" customHeight="1" x14ac:dyDescent="0.3">
      <c r="A17" s="83" t="s">
        <v>154</v>
      </c>
      <c r="B17" s="146">
        <f>B6</f>
        <v>631.81200000000001</v>
      </c>
      <c r="C17" s="66">
        <f t="shared" ref="C17:G18" si="1">C6</f>
        <v>0.74343775089665021</v>
      </c>
      <c r="D17" s="66">
        <f t="shared" si="1"/>
        <v>0.38380428757775653</v>
      </c>
      <c r="E17" s="66">
        <f t="shared" si="1"/>
        <v>0.3247331388746183</v>
      </c>
      <c r="F17" s="66">
        <f t="shared" si="1"/>
        <v>1.2363326107455583</v>
      </c>
      <c r="G17" s="66">
        <f t="shared" si="1"/>
        <v>1.1601500026419045</v>
      </c>
      <c r="H17" s="38"/>
    </row>
    <row r="18" spans="1:8" s="22" customFormat="1" ht="18" customHeight="1" x14ac:dyDescent="0.3">
      <c r="A18" s="83" t="s">
        <v>442</v>
      </c>
      <c r="B18" s="146">
        <f>B7</f>
        <v>440.24799999999999</v>
      </c>
      <c r="C18" s="66">
        <f>C7</f>
        <v>0.51802907028791556</v>
      </c>
      <c r="D18" s="66">
        <f t="shared" si="1"/>
        <v>5.611830188321032E-2</v>
      </c>
      <c r="E18" s="66">
        <f t="shared" si="1"/>
        <v>0.11214237475325152</v>
      </c>
      <c r="F18" s="66">
        <f t="shared" si="1"/>
        <v>0.3889795898504011</v>
      </c>
      <c r="G18" s="66">
        <f t="shared" si="1"/>
        <v>0.30907158740553919</v>
      </c>
      <c r="H18" s="38"/>
    </row>
    <row r="19" spans="1:8" x14ac:dyDescent="0.3">
      <c r="A19" s="20" t="s">
        <v>152</v>
      </c>
      <c r="B19" s="146">
        <f t="shared" ref="B19:G19" si="2">B8</f>
        <v>0</v>
      </c>
      <c r="C19" s="66">
        <f t="shared" si="2"/>
        <v>0</v>
      </c>
      <c r="D19" s="66">
        <f t="shared" si="2"/>
        <v>-5.7888494500000004E-3</v>
      </c>
      <c r="E19" s="66">
        <f t="shared" si="2"/>
        <v>-1.1577698900000001E-2</v>
      </c>
      <c r="F19" s="66">
        <f t="shared" si="2"/>
        <v>-1.1448056885272279E-2</v>
      </c>
      <c r="G19" s="66">
        <f t="shared" si="2"/>
        <v>-1.0822676165453265E-2</v>
      </c>
    </row>
    <row r="20" spans="1:8" x14ac:dyDescent="0.3">
      <c r="A20" s="20" t="s">
        <v>456</v>
      </c>
      <c r="B20" s="146">
        <f t="shared" ref="B20:G20" si="3">B9</f>
        <v>143.6010121765913</v>
      </c>
      <c r="C20" s="66">
        <f t="shared" si="3"/>
        <v>0.16897180414276322</v>
      </c>
      <c r="D20" s="66">
        <f t="shared" si="3"/>
        <v>-0.10775788439223728</v>
      </c>
      <c r="E20" s="66">
        <f t="shared" si="3"/>
        <v>0.12499978797713245</v>
      </c>
      <c r="F20" s="66">
        <f t="shared" si="3"/>
        <v>-0.11951234746399807</v>
      </c>
      <c r="G20" s="66">
        <f t="shared" si="3"/>
        <v>-0.15095327501929112</v>
      </c>
    </row>
    <row r="21" spans="1:8" x14ac:dyDescent="0.3">
      <c r="A21" s="97" t="s">
        <v>153</v>
      </c>
      <c r="B21" s="92">
        <f t="shared" ref="B21:G21" si="4">B10</f>
        <v>0</v>
      </c>
      <c r="C21" s="92">
        <f t="shared" si="4"/>
        <v>0</v>
      </c>
      <c r="D21" s="92">
        <f t="shared" si="4"/>
        <v>0</v>
      </c>
      <c r="E21" s="92">
        <f t="shared" si="4"/>
        <v>0</v>
      </c>
      <c r="F21" s="92">
        <f t="shared" si="4"/>
        <v>0</v>
      </c>
      <c r="G21" s="92">
        <f t="shared" si="4"/>
        <v>0</v>
      </c>
    </row>
    <row r="22" spans="1:8" s="22" customFormat="1" x14ac:dyDescent="0.3">
      <c r="A22" s="37"/>
      <c r="B22" s="59"/>
      <c r="C22" s="59"/>
      <c r="D22" s="59"/>
      <c r="E22" s="59"/>
      <c r="F22" s="361" t="s">
        <v>313</v>
      </c>
      <c r="G22" s="361"/>
    </row>
    <row r="23" spans="1:8" x14ac:dyDescent="0.3">
      <c r="A23" s="75"/>
      <c r="B23" s="75"/>
      <c r="C23" s="75"/>
      <c r="D23" s="75"/>
      <c r="E23" s="75"/>
      <c r="F23" s="74"/>
      <c r="G23" s="74"/>
    </row>
  </sheetData>
  <mergeCells count="5">
    <mergeCell ref="A3:G3"/>
    <mergeCell ref="F11:G11"/>
    <mergeCell ref="A14:C14"/>
    <mergeCell ref="F22:G22"/>
    <mergeCell ref="D14:F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tabColor rgb="FF92D050"/>
  </sheetPr>
  <dimension ref="A1:L37"/>
  <sheetViews>
    <sheetView showGridLines="0" workbookViewId="0">
      <selection activeCell="E27" sqref="E27"/>
    </sheetView>
  </sheetViews>
  <sheetFormatPr defaultRowHeight="16.5" x14ac:dyDescent="0.3"/>
  <cols>
    <col min="1" max="1" width="35.5703125" customWidth="1"/>
    <col min="2" max="2" width="9.28515625" customWidth="1"/>
    <col min="3" max="3" width="14" bestFit="1" customWidth="1"/>
    <col min="5" max="5" width="15.28515625" bestFit="1" customWidth="1"/>
    <col min="6" max="6" width="10" customWidth="1"/>
    <col min="7" max="7" width="27.7109375" customWidth="1"/>
    <col min="11" max="11" width="10" bestFit="1" customWidth="1"/>
  </cols>
  <sheetData>
    <row r="1" spans="1:12" s="22" customFormat="1" x14ac:dyDescent="0.3">
      <c r="A1" s="263"/>
      <c r="B1" s="38"/>
    </row>
    <row r="2" spans="1:12" s="22" customFormat="1" x14ac:dyDescent="0.3">
      <c r="A2" s="263"/>
      <c r="B2" s="38"/>
    </row>
    <row r="3" spans="1:12" ht="17.25" thickBot="1" x14ac:dyDescent="0.35">
      <c r="A3" s="82" t="s">
        <v>334</v>
      </c>
      <c r="B3" s="82"/>
      <c r="C3" s="82"/>
      <c r="D3" s="82"/>
      <c r="F3" s="22"/>
      <c r="G3" s="22"/>
    </row>
    <row r="4" spans="1:12" x14ac:dyDescent="0.3">
      <c r="A4" s="99"/>
      <c r="B4" s="100"/>
      <c r="C4" s="101">
        <v>2016</v>
      </c>
      <c r="D4" s="144" t="s">
        <v>482</v>
      </c>
      <c r="E4" s="148">
        <v>2021</v>
      </c>
      <c r="G4" s="19"/>
    </row>
    <row r="5" spans="1:12" ht="15" customHeight="1" x14ac:dyDescent="0.3">
      <c r="A5" s="27" t="s">
        <v>110</v>
      </c>
      <c r="B5" s="29" t="s">
        <v>111</v>
      </c>
      <c r="C5" s="304">
        <v>4274.6000000000004</v>
      </c>
      <c r="D5" s="304">
        <v>4588.7384689999999</v>
      </c>
      <c r="E5" s="293">
        <v>4986.6229999999996</v>
      </c>
      <c r="F5" s="38"/>
      <c r="G5" s="244"/>
      <c r="H5" s="38"/>
      <c r="I5" s="38"/>
      <c r="J5" s="38"/>
      <c r="K5" s="38"/>
      <c r="L5" s="38"/>
    </row>
    <row r="6" spans="1:12" ht="15" customHeight="1" x14ac:dyDescent="0.3">
      <c r="A6" s="27" t="s">
        <v>112</v>
      </c>
      <c r="B6" s="29" t="s">
        <v>113</v>
      </c>
      <c r="C6" s="304">
        <v>803.2</v>
      </c>
      <c r="D6" s="304">
        <v>1025.5033559999999</v>
      </c>
      <c r="E6" s="293">
        <v>1771.529</v>
      </c>
      <c r="F6" s="38"/>
      <c r="G6" s="38"/>
      <c r="H6" s="38"/>
      <c r="I6" s="38"/>
      <c r="J6" s="38"/>
      <c r="K6" s="38"/>
      <c r="L6" s="38"/>
    </row>
    <row r="7" spans="1:12" ht="15" customHeight="1" x14ac:dyDescent="0.3">
      <c r="A7" s="27" t="s">
        <v>114</v>
      </c>
      <c r="B7" s="29" t="s">
        <v>115</v>
      </c>
      <c r="C7" s="304">
        <v>1874.6</v>
      </c>
      <c r="D7" s="304">
        <v>1840.664679</v>
      </c>
      <c r="E7" s="293">
        <v>1933.9010000000001</v>
      </c>
      <c r="F7" s="38"/>
      <c r="G7" s="244"/>
      <c r="H7" s="38"/>
      <c r="I7" s="38"/>
      <c r="J7" s="38"/>
      <c r="K7" s="38"/>
      <c r="L7" s="38"/>
    </row>
    <row r="8" spans="1:12" ht="15" customHeight="1" x14ac:dyDescent="0.3">
      <c r="A8" s="27" t="s">
        <v>116</v>
      </c>
      <c r="B8" s="29" t="s">
        <v>117</v>
      </c>
      <c r="C8" s="304">
        <v>3636.1</v>
      </c>
      <c r="D8" s="304">
        <v>3213.1192850000002</v>
      </c>
      <c r="E8" s="293">
        <v>3898.32</v>
      </c>
      <c r="F8" s="38"/>
      <c r="G8" s="244"/>
      <c r="H8" s="38"/>
      <c r="I8" s="38"/>
      <c r="J8" s="38"/>
      <c r="K8" s="38"/>
      <c r="L8" s="38"/>
    </row>
    <row r="9" spans="1:12" ht="15" customHeight="1" x14ac:dyDescent="0.3">
      <c r="A9" s="27" t="s">
        <v>118</v>
      </c>
      <c r="B9" s="29" t="s">
        <v>119</v>
      </c>
      <c r="C9" s="304">
        <v>534.5</v>
      </c>
      <c r="D9" s="304">
        <v>563.03686200000004</v>
      </c>
      <c r="E9" s="293">
        <v>622.65899999999999</v>
      </c>
      <c r="F9" s="38"/>
      <c r="G9" s="38"/>
      <c r="H9" s="38"/>
      <c r="I9" s="38"/>
      <c r="J9" s="38"/>
      <c r="K9" s="38"/>
      <c r="L9" s="38"/>
    </row>
    <row r="10" spans="1:12" ht="15" customHeight="1" x14ac:dyDescent="0.3">
      <c r="A10" s="27" t="s">
        <v>120</v>
      </c>
      <c r="B10" s="29" t="s">
        <v>121</v>
      </c>
      <c r="C10" s="304">
        <v>397.5</v>
      </c>
      <c r="D10" s="304">
        <v>434.83</v>
      </c>
      <c r="E10" s="293">
        <v>542.76700000000005</v>
      </c>
      <c r="F10" s="38"/>
      <c r="G10" s="38"/>
      <c r="H10" s="38"/>
      <c r="I10" s="38"/>
      <c r="J10" s="38"/>
      <c r="K10" s="38"/>
      <c r="L10" s="38"/>
    </row>
    <row r="11" spans="1:12" ht="15" customHeight="1" x14ac:dyDescent="0.3">
      <c r="A11" s="27" t="s">
        <v>122</v>
      </c>
      <c r="B11" s="29" t="s">
        <v>123</v>
      </c>
      <c r="C11" s="304">
        <v>5974.5</v>
      </c>
      <c r="D11" s="304">
        <v>6540.9263629999996</v>
      </c>
      <c r="E11" s="293">
        <v>7237.6419999999998</v>
      </c>
      <c r="F11" s="38"/>
      <c r="G11" s="244"/>
      <c r="H11" s="38"/>
      <c r="I11" s="38"/>
      <c r="J11" s="38"/>
      <c r="K11" s="38"/>
      <c r="L11" s="38"/>
    </row>
    <row r="12" spans="1:12" ht="15" customHeight="1" x14ac:dyDescent="0.3">
      <c r="A12" s="27" t="s">
        <v>124</v>
      </c>
      <c r="B12" s="29" t="s">
        <v>125</v>
      </c>
      <c r="C12" s="304">
        <v>792.9</v>
      </c>
      <c r="D12" s="304">
        <v>934.55781999999999</v>
      </c>
      <c r="E12" s="293">
        <v>926.35299999999995</v>
      </c>
      <c r="F12" s="38"/>
      <c r="G12" s="38"/>
      <c r="H12" s="38"/>
      <c r="I12" s="38"/>
      <c r="J12" s="38"/>
      <c r="K12" s="38"/>
      <c r="L12" s="38"/>
    </row>
    <row r="13" spans="1:12" ht="15" customHeight="1" x14ac:dyDescent="0.3">
      <c r="A13" s="27" t="s">
        <v>126</v>
      </c>
      <c r="B13" s="29" t="s">
        <v>127</v>
      </c>
      <c r="C13" s="304">
        <v>3119.1</v>
      </c>
      <c r="D13" s="304">
        <v>3504.7309089999999</v>
      </c>
      <c r="E13" s="293">
        <v>4294.6859999999997</v>
      </c>
      <c r="F13" s="38"/>
      <c r="G13" s="244"/>
      <c r="H13" s="38"/>
      <c r="I13" s="38"/>
      <c r="J13" s="38"/>
      <c r="K13" s="38"/>
      <c r="L13" s="38"/>
    </row>
    <row r="14" spans="1:12" ht="15" customHeight="1" x14ac:dyDescent="0.3">
      <c r="A14" s="27" t="s">
        <v>128</v>
      </c>
      <c r="B14" s="29" t="s">
        <v>129</v>
      </c>
      <c r="C14" s="304">
        <v>12277</v>
      </c>
      <c r="D14" s="304">
        <v>12528.97529</v>
      </c>
      <c r="E14" s="293">
        <v>13818.494000000001</v>
      </c>
      <c r="F14" s="38"/>
      <c r="G14" s="244"/>
      <c r="H14" s="38"/>
      <c r="I14" s="38"/>
      <c r="J14" s="38"/>
      <c r="K14" s="38"/>
      <c r="L14" s="38"/>
    </row>
    <row r="15" spans="1:12" ht="15" customHeight="1" x14ac:dyDescent="0.3">
      <c r="A15" s="104" t="s">
        <v>130</v>
      </c>
      <c r="B15" s="105" t="s">
        <v>70</v>
      </c>
      <c r="C15" s="295">
        <v>33684</v>
      </c>
      <c r="D15" s="295">
        <v>35175.083033000003</v>
      </c>
      <c r="E15" s="294">
        <v>40032.973999999995</v>
      </c>
      <c r="F15" s="38"/>
      <c r="G15" s="38"/>
      <c r="H15" s="38"/>
      <c r="I15" s="38"/>
      <c r="J15" s="38"/>
      <c r="K15" s="38"/>
      <c r="L15" s="38"/>
    </row>
    <row r="16" spans="1:12" ht="16.5" customHeight="1" x14ac:dyDescent="0.3">
      <c r="A16" s="150" t="s">
        <v>483</v>
      </c>
      <c r="B16" s="149"/>
      <c r="C16" s="38"/>
      <c r="D16" s="245"/>
      <c r="E16" s="245" t="s">
        <v>315</v>
      </c>
      <c r="F16" s="38"/>
      <c r="G16" s="38"/>
      <c r="H16" s="38"/>
      <c r="I16" s="38"/>
      <c r="J16" s="38"/>
      <c r="K16" s="38"/>
      <c r="L16" s="38"/>
    </row>
    <row r="17" spans="1:12" ht="15" customHeight="1" x14ac:dyDescent="0.3">
      <c r="A17" s="34"/>
      <c r="B17" s="34"/>
      <c r="C17" s="246"/>
      <c r="D17" s="246"/>
      <c r="E17" s="38"/>
      <c r="F17" s="38"/>
      <c r="G17" s="38"/>
      <c r="H17" s="38"/>
      <c r="I17" s="38"/>
      <c r="J17" s="38"/>
      <c r="K17" s="38"/>
      <c r="L17" s="38"/>
    </row>
    <row r="18" spans="1:12" ht="15" customHeight="1" x14ac:dyDescent="0.3">
      <c r="A18" s="34"/>
      <c r="B18" s="34"/>
      <c r="C18" s="246"/>
      <c r="D18" s="247"/>
      <c r="E18" s="38"/>
      <c r="F18" s="38"/>
      <c r="G18" s="38"/>
      <c r="H18" s="38"/>
      <c r="I18" s="38"/>
      <c r="J18" s="38"/>
      <c r="K18" s="38"/>
      <c r="L18" s="38"/>
    </row>
    <row r="19" spans="1:12" ht="15" customHeight="1" x14ac:dyDescent="0.3">
      <c r="A19" s="34"/>
      <c r="B19" s="34"/>
      <c r="C19" s="246"/>
      <c r="D19" s="246"/>
      <c r="E19" s="38"/>
      <c r="F19" s="38"/>
      <c r="G19" s="38"/>
      <c r="H19" s="38"/>
      <c r="I19" s="38"/>
      <c r="J19" s="38"/>
      <c r="K19" s="38"/>
      <c r="L19" s="38"/>
    </row>
    <row r="20" spans="1:12" ht="15" customHeight="1" thickBot="1" x14ac:dyDescent="0.35">
      <c r="A20" s="82" t="s">
        <v>131</v>
      </c>
      <c r="B20" s="82"/>
      <c r="C20" s="82"/>
      <c r="D20" s="82"/>
      <c r="E20" s="82"/>
      <c r="F20" s="38"/>
      <c r="G20" s="231" t="s">
        <v>155</v>
      </c>
      <c r="H20" s="231"/>
      <c r="I20" s="231"/>
      <c r="J20" s="231"/>
      <c r="K20" s="38"/>
      <c r="L20" s="38"/>
    </row>
    <row r="21" spans="1:12" ht="15" customHeight="1" x14ac:dyDescent="0.3">
      <c r="A21" s="366"/>
      <c r="B21" s="362" t="s">
        <v>132</v>
      </c>
      <c r="C21" s="368">
        <v>2016</v>
      </c>
      <c r="D21" s="368" t="s">
        <v>482</v>
      </c>
      <c r="E21" s="368">
        <v>2021</v>
      </c>
      <c r="F21" s="38"/>
      <c r="G21" s="232"/>
      <c r="H21" s="362" t="s">
        <v>156</v>
      </c>
      <c r="I21" s="362">
        <f>C21</f>
        <v>2016</v>
      </c>
      <c r="J21" s="362" t="s">
        <v>484</v>
      </c>
      <c r="K21" s="362">
        <v>2021</v>
      </c>
      <c r="L21" s="38"/>
    </row>
    <row r="22" spans="1:12" ht="15" customHeight="1" x14ac:dyDescent="0.3">
      <c r="A22" s="367"/>
      <c r="B22" s="363"/>
      <c r="C22" s="363"/>
      <c r="D22" s="363"/>
      <c r="E22" s="363" t="e">
        <f>#REF!</f>
        <v>#REF!</v>
      </c>
      <c r="F22" s="38"/>
      <c r="G22" s="233"/>
      <c r="H22" s="363"/>
      <c r="I22" s="363"/>
      <c r="J22" s="363"/>
      <c r="K22" s="363"/>
      <c r="L22" s="38"/>
    </row>
    <row r="23" spans="1:12" ht="15" customHeight="1" x14ac:dyDescent="0.3">
      <c r="A23" s="60" t="s">
        <v>110</v>
      </c>
      <c r="B23" s="62">
        <v>1</v>
      </c>
      <c r="C23" s="248">
        <f>C5/([44]HDP!$I$23*1000)*100</f>
        <v>5.2672718422658482</v>
      </c>
      <c r="D23" s="248">
        <f>D5/([44]HDP!$K$23*1000)*100</f>
        <v>5.0866253278773996</v>
      </c>
      <c r="E23" s="248">
        <f>E5/([44]HDP!$N$23*1000)*100</f>
        <v>4.6187160240898084</v>
      </c>
      <c r="F23" s="38"/>
      <c r="G23" s="249" t="s">
        <v>157</v>
      </c>
      <c r="H23" s="250" t="s">
        <v>111</v>
      </c>
      <c r="I23" s="248">
        <f>C23</f>
        <v>5.2672718422658482</v>
      </c>
      <c r="J23" s="248">
        <f>D23</f>
        <v>5.0866253278773996</v>
      </c>
      <c r="K23" s="248">
        <f>E23</f>
        <v>4.6187160240898084</v>
      </c>
      <c r="L23" s="38"/>
    </row>
    <row r="24" spans="1:12" ht="15" customHeight="1" x14ac:dyDescent="0.3">
      <c r="A24" s="60" t="s">
        <v>112</v>
      </c>
      <c r="B24" s="62">
        <v>2</v>
      </c>
      <c r="C24" s="248">
        <f>C6/([44]HDP!$I$23*1000)*100</f>
        <v>0.9897236568820309</v>
      </c>
      <c r="D24" s="248">
        <f>D6/([44]HDP!$K$23*1000)*100</f>
        <v>1.1367724222447668</v>
      </c>
      <c r="E24" s="248">
        <f>E6/([44]HDP!$N$23*1000)*100</f>
        <v>1.6408277464407865</v>
      </c>
      <c r="F24" s="38"/>
      <c r="G24" s="249" t="s">
        <v>158</v>
      </c>
      <c r="H24" s="250" t="s">
        <v>113</v>
      </c>
      <c r="I24" s="248">
        <f t="shared" ref="I24:I33" si="0">C24</f>
        <v>0.9897236568820309</v>
      </c>
      <c r="J24" s="248">
        <f t="shared" ref="J24:J32" si="1">D24</f>
        <v>1.1367724222447668</v>
      </c>
      <c r="K24" s="248">
        <f t="shared" ref="K24:K33" si="2">E24</f>
        <v>1.6408277464407865</v>
      </c>
      <c r="L24" s="38"/>
    </row>
    <row r="25" spans="1:12" ht="15" customHeight="1" x14ac:dyDescent="0.3">
      <c r="A25" s="60" t="s">
        <v>114</v>
      </c>
      <c r="B25" s="62">
        <v>3</v>
      </c>
      <c r="C25" s="248">
        <f>C7/([44]HDP!$I$23*1000)*100</f>
        <v>2.3099302380366717</v>
      </c>
      <c r="D25" s="248">
        <f>D7/([44]HDP!$K$23*1000)*100</f>
        <v>2.0403803005079748</v>
      </c>
      <c r="E25" s="248">
        <f>E7/([44]HDP!$N$23*1000)*100</f>
        <v>1.7912201378975923</v>
      </c>
      <c r="F25" s="38"/>
      <c r="G25" s="249" t="s">
        <v>159</v>
      </c>
      <c r="H25" s="250" t="s">
        <v>115</v>
      </c>
      <c r="I25" s="248">
        <f t="shared" si="0"/>
        <v>2.3099302380366717</v>
      </c>
      <c r="J25" s="248">
        <f t="shared" si="1"/>
        <v>2.0403803005079748</v>
      </c>
      <c r="K25" s="248">
        <f t="shared" si="2"/>
        <v>1.7912201378975923</v>
      </c>
      <c r="L25" s="38"/>
    </row>
    <row r="26" spans="1:12" ht="15" customHeight="1" x14ac:dyDescent="0.3">
      <c r="A26" s="60" t="s">
        <v>116</v>
      </c>
      <c r="B26" s="62">
        <v>4</v>
      </c>
      <c r="C26" s="248">
        <f>C8/([44]HDP!$I$23*1000)*100</f>
        <v>4.4804957529740443</v>
      </c>
      <c r="D26" s="248">
        <f>D8/([44]HDP!$K$23*1000)*100</f>
        <v>3.5617488438241875</v>
      </c>
      <c r="E26" s="248">
        <f>E8/([44]HDP!$N$23*1000)*100</f>
        <v>3.6107066948974857</v>
      </c>
      <c r="F26" s="38"/>
      <c r="G26" s="249" t="s">
        <v>160</v>
      </c>
      <c r="H26" s="250" t="s">
        <v>117</v>
      </c>
      <c r="I26" s="248">
        <f t="shared" si="0"/>
        <v>4.4804957529740443</v>
      </c>
      <c r="J26" s="248">
        <f t="shared" si="1"/>
        <v>3.5617488438241875</v>
      </c>
      <c r="K26" s="248">
        <f t="shared" si="2"/>
        <v>3.6107066948974857</v>
      </c>
      <c r="L26" s="38"/>
    </row>
    <row r="27" spans="1:12" ht="15" customHeight="1" x14ac:dyDescent="0.3">
      <c r="A27" s="60" t="s">
        <v>133</v>
      </c>
      <c r="B27" s="62">
        <v>5</v>
      </c>
      <c r="C27" s="248">
        <f>C9/([44]HDP!$I$23*1000)*100</f>
        <v>0.65862461977520603</v>
      </c>
      <c r="D27" s="248">
        <f>D9/([44]HDP!$K$23*1000)*100</f>
        <v>0.62412743330781717</v>
      </c>
      <c r="E27" s="248">
        <f>E9/([44]HDP!$N$23*1000)*100</f>
        <v>0.57671997679466369</v>
      </c>
      <c r="F27" s="38"/>
      <c r="G27" s="249" t="s">
        <v>161</v>
      </c>
      <c r="H27" s="250" t="s">
        <v>119</v>
      </c>
      <c r="I27" s="248">
        <f t="shared" si="0"/>
        <v>0.65862461977520603</v>
      </c>
      <c r="J27" s="248">
        <f t="shared" si="1"/>
        <v>0.62412743330781717</v>
      </c>
      <c r="K27" s="248">
        <f t="shared" si="2"/>
        <v>0.57671997679466369</v>
      </c>
      <c r="L27" s="38"/>
    </row>
    <row r="28" spans="1:12" ht="15" customHeight="1" x14ac:dyDescent="0.3">
      <c r="A28" s="60" t="s">
        <v>120</v>
      </c>
      <c r="B28" s="62">
        <v>6</v>
      </c>
      <c r="C28" s="248">
        <f>C10/([44]HDP!$I$23*1000)*100</f>
        <v>0.48980970320045725</v>
      </c>
      <c r="D28" s="248">
        <f>D10/([44]HDP!$K$23*1000)*100</f>
        <v>0.4820098827299128</v>
      </c>
      <c r="E28" s="248">
        <f>E10/([44]HDP!$N$23*1000)*100</f>
        <v>0.5027223113211392</v>
      </c>
      <c r="F28" s="38"/>
      <c r="G28" s="249" t="s">
        <v>162</v>
      </c>
      <c r="H28" s="250" t="s">
        <v>121</v>
      </c>
      <c r="I28" s="248">
        <f t="shared" si="0"/>
        <v>0.48980970320045725</v>
      </c>
      <c r="J28" s="248">
        <f t="shared" si="1"/>
        <v>0.4820098827299128</v>
      </c>
      <c r="K28" s="248">
        <f t="shared" si="2"/>
        <v>0.5027223113211392</v>
      </c>
      <c r="L28" s="38"/>
    </row>
    <row r="29" spans="1:12" ht="15" customHeight="1" x14ac:dyDescent="0.3">
      <c r="A29" s="60" t="s">
        <v>122</v>
      </c>
      <c r="B29" s="62">
        <v>7</v>
      </c>
      <c r="C29" s="248">
        <f>C11/([44]HDP!$I$23*1000)*100</f>
        <v>7.3619322560280045</v>
      </c>
      <c r="D29" s="248">
        <f>D11/([44]HDP!$K$23*1000)*100</f>
        <v>7.2506293245052662</v>
      </c>
      <c r="E29" s="248">
        <f>E11/([44]HDP!$N$23*1000)*100</f>
        <v>6.7036575818996971</v>
      </c>
      <c r="F29" s="38"/>
      <c r="G29" s="249" t="s">
        <v>163</v>
      </c>
      <c r="H29" s="250" t="s">
        <v>123</v>
      </c>
      <c r="I29" s="248">
        <f t="shared" si="0"/>
        <v>7.3619322560280045</v>
      </c>
      <c r="J29" s="248">
        <f t="shared" si="1"/>
        <v>7.2506293245052662</v>
      </c>
      <c r="K29" s="248">
        <f t="shared" si="2"/>
        <v>6.7036575818996971</v>
      </c>
      <c r="L29" s="38"/>
    </row>
    <row r="30" spans="1:12" ht="15" customHeight="1" x14ac:dyDescent="0.3">
      <c r="A30" s="60" t="s">
        <v>124</v>
      </c>
      <c r="B30" s="62">
        <v>8</v>
      </c>
      <c r="C30" s="248">
        <f>C12/([44]HDP!$I$23*1000)*100</f>
        <v>0.97703173249721398</v>
      </c>
      <c r="D30" s="248">
        <f>D12/([44]HDP!$K$23*1000)*100</f>
        <v>1.0359591224674538</v>
      </c>
      <c r="E30" s="248">
        <f>E12/([44]HDP!$N$23*1000)*100</f>
        <v>0.85800780308911795</v>
      </c>
      <c r="F30" s="38"/>
      <c r="G30" s="249" t="s">
        <v>164</v>
      </c>
      <c r="H30" s="250" t="s">
        <v>125</v>
      </c>
      <c r="I30" s="248">
        <f t="shared" si="0"/>
        <v>0.97703173249721398</v>
      </c>
      <c r="J30" s="248">
        <f t="shared" si="1"/>
        <v>1.0359591224674538</v>
      </c>
      <c r="K30" s="248">
        <f t="shared" si="2"/>
        <v>0.85800780308911795</v>
      </c>
      <c r="L30" s="38"/>
    </row>
    <row r="31" spans="1:12" ht="15" customHeight="1" x14ac:dyDescent="0.3">
      <c r="A31" s="60" t="s">
        <v>126</v>
      </c>
      <c r="B31" s="62">
        <v>9</v>
      </c>
      <c r="C31" s="248">
        <f>C13/([44]HDP!$I$23*1000)*100</f>
        <v>3.8434350823963426</v>
      </c>
      <c r="D31" s="248">
        <f>D13/([44]HDP!$K$23*1000)*100</f>
        <v>3.8850008841317085</v>
      </c>
      <c r="E31" s="248">
        <f>E13/([44]HDP!$N$23*1000)*100</f>
        <v>3.9778292938195174</v>
      </c>
      <c r="F31" s="38"/>
      <c r="G31" s="249" t="s">
        <v>165</v>
      </c>
      <c r="H31" s="250" t="s">
        <v>127</v>
      </c>
      <c r="I31" s="248">
        <f t="shared" si="0"/>
        <v>3.8434350823963426</v>
      </c>
      <c r="J31" s="248">
        <f t="shared" si="1"/>
        <v>3.8850008841317085</v>
      </c>
      <c r="K31" s="248">
        <f t="shared" si="2"/>
        <v>3.9778292938195174</v>
      </c>
      <c r="L31" s="38"/>
    </row>
    <row r="32" spans="1:12" ht="15" customHeight="1" x14ac:dyDescent="0.3">
      <c r="A32" s="60" t="s">
        <v>128</v>
      </c>
      <c r="B32" s="62">
        <v>10</v>
      </c>
      <c r="C32" s="248">
        <f>C14/([44]HDP!$I$23*1000)*100</f>
        <v>15.128034531300663</v>
      </c>
      <c r="D32" s="248">
        <f>D14/([44]HDP!$K$23*1000)*100</f>
        <v>13.888392958762907</v>
      </c>
      <c r="E32" s="248">
        <f>E14/([44]HDP!$N$23*1000)*100</f>
        <v>12.798982330645185</v>
      </c>
      <c r="F32" s="38"/>
      <c r="G32" s="249" t="s">
        <v>166</v>
      </c>
      <c r="H32" s="250" t="s">
        <v>129</v>
      </c>
      <c r="I32" s="248">
        <f t="shared" si="0"/>
        <v>15.128034531300663</v>
      </c>
      <c r="J32" s="248">
        <f t="shared" si="1"/>
        <v>13.888392958762907</v>
      </c>
      <c r="K32" s="248">
        <f t="shared" si="2"/>
        <v>12.798982330645185</v>
      </c>
      <c r="L32" s="38"/>
    </row>
    <row r="33" spans="1:12" ht="15" customHeight="1" x14ac:dyDescent="0.3">
      <c r="A33" s="102" t="s">
        <v>130</v>
      </c>
      <c r="B33" s="103" t="s">
        <v>70</v>
      </c>
      <c r="C33" s="305">
        <f>C15/([44]HDP!$I$23*1000)*100</f>
        <v>41.506289415356484</v>
      </c>
      <c r="D33" s="305">
        <f>D15/([44]HDP!$K$23*1000)*100</f>
        <v>38.991646500359401</v>
      </c>
      <c r="E33" s="305">
        <f>E15/([44]HDP!$N$23*1000)*100</f>
        <v>37.079389900894988</v>
      </c>
      <c r="F33" s="38"/>
      <c r="G33" s="252" t="s">
        <v>167</v>
      </c>
      <c r="H33" s="253" t="s">
        <v>70</v>
      </c>
      <c r="I33" s="251">
        <f t="shared" si="0"/>
        <v>41.506289415356484</v>
      </c>
      <c r="J33" s="251">
        <f>D33</f>
        <v>38.991646500359401</v>
      </c>
      <c r="K33" s="251">
        <f t="shared" si="2"/>
        <v>37.079389900894988</v>
      </c>
      <c r="L33" s="38"/>
    </row>
    <row r="34" spans="1:12" ht="28.5" customHeight="1" x14ac:dyDescent="0.3">
      <c r="A34" s="365" t="s">
        <v>450</v>
      </c>
      <c r="B34" s="365"/>
      <c r="C34" s="38"/>
      <c r="D34" s="245"/>
      <c r="E34" s="254" t="s">
        <v>435</v>
      </c>
      <c r="F34" s="38"/>
      <c r="G34" s="364" t="s">
        <v>457</v>
      </c>
      <c r="H34" s="364"/>
      <c r="I34" s="364"/>
      <c r="J34" s="364"/>
      <c r="K34" s="254" t="s">
        <v>436</v>
      </c>
      <c r="L34" s="38"/>
    </row>
    <row r="35" spans="1:12" ht="15" customHeight="1" x14ac:dyDescent="0.3">
      <c r="A35" s="34"/>
      <c r="B35" s="34"/>
      <c r="C35" s="35"/>
      <c r="D35" s="35"/>
      <c r="E35" s="35"/>
      <c r="F35" s="38"/>
      <c r="G35" s="38"/>
      <c r="H35" s="38"/>
      <c r="I35" s="38"/>
      <c r="J35" s="38"/>
      <c r="K35" s="38"/>
      <c r="L35" s="38"/>
    </row>
    <row r="36" spans="1:12" x14ac:dyDescent="0.3">
      <c r="A36" s="34"/>
      <c r="B36" s="34"/>
      <c r="C36" s="35"/>
      <c r="D36" s="247"/>
      <c r="E36" s="38"/>
      <c r="F36" s="38"/>
      <c r="G36" s="38"/>
      <c r="H36" s="38"/>
      <c r="I36" s="38"/>
      <c r="J36" s="38"/>
      <c r="K36" s="38"/>
      <c r="L36" s="38"/>
    </row>
    <row r="37" spans="1:12" x14ac:dyDescent="0.3">
      <c r="C37" s="38"/>
      <c r="D37" s="38"/>
      <c r="E37" s="38"/>
      <c r="F37" s="38"/>
      <c r="G37" s="38"/>
      <c r="H37" s="38"/>
      <c r="I37" s="38"/>
      <c r="J37" s="38"/>
      <c r="K37" s="38"/>
      <c r="L37" s="38"/>
    </row>
  </sheetData>
  <mergeCells count="11">
    <mergeCell ref="K21:K22"/>
    <mergeCell ref="G34:J34"/>
    <mergeCell ref="A34:B34"/>
    <mergeCell ref="A21:A22"/>
    <mergeCell ref="B21:B22"/>
    <mergeCell ref="C21:C22"/>
    <mergeCell ref="E21:E22"/>
    <mergeCell ref="D21:D22"/>
    <mergeCell ref="H21:H22"/>
    <mergeCell ref="I21:I22"/>
    <mergeCell ref="J21:J2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tabColor rgb="FF92D050"/>
  </sheetPr>
  <dimension ref="A1:O64"/>
  <sheetViews>
    <sheetView showGridLines="0" workbookViewId="0"/>
  </sheetViews>
  <sheetFormatPr defaultRowHeight="16.5" x14ac:dyDescent="0.3"/>
  <cols>
    <col min="1" max="1" width="32.28515625" customWidth="1"/>
    <col min="2" max="2" width="10.42578125" customWidth="1"/>
    <col min="3" max="6" width="9.28515625" customWidth="1"/>
    <col min="7" max="7" width="9.28515625" style="22" customWidth="1"/>
    <col min="8" max="8" width="9.28515625" customWidth="1"/>
    <col min="10" max="10" width="9.28515625" bestFit="1" customWidth="1"/>
    <col min="11" max="11" width="15.5703125" customWidth="1"/>
    <col min="12" max="12" width="12.28515625" customWidth="1"/>
    <col min="13" max="13" width="17.5703125" bestFit="1" customWidth="1"/>
    <col min="14" max="14" width="13.42578125" bestFit="1" customWidth="1"/>
  </cols>
  <sheetData>
    <row r="1" spans="1:14" s="22" customFormat="1" x14ac:dyDescent="0.3">
      <c r="A1" s="263"/>
      <c r="B1" s="38"/>
    </row>
    <row r="2" spans="1:14" s="22" customFormat="1" x14ac:dyDescent="0.3">
      <c r="A2" s="263"/>
      <c r="B2" s="38"/>
    </row>
    <row r="3" spans="1:14" ht="17.25" thickBot="1" x14ac:dyDescent="0.35">
      <c r="A3" s="360" t="s">
        <v>245</v>
      </c>
      <c r="B3" s="360"/>
      <c r="C3" s="360"/>
      <c r="D3" s="360"/>
      <c r="E3" s="360"/>
      <c r="F3" s="360"/>
      <c r="G3" s="360"/>
      <c r="H3" s="360"/>
    </row>
    <row r="4" spans="1:14" ht="15" customHeight="1" x14ac:dyDescent="0.3">
      <c r="A4" s="106"/>
      <c r="B4" s="106" t="s">
        <v>5</v>
      </c>
      <c r="C4" s="107">
        <v>2016</v>
      </c>
      <c r="D4" s="107">
        <v>2017</v>
      </c>
      <c r="E4" s="107">
        <v>2018</v>
      </c>
      <c r="F4" s="107">
        <v>2019</v>
      </c>
      <c r="G4" s="107">
        <v>2020</v>
      </c>
      <c r="H4" s="107">
        <v>2021</v>
      </c>
    </row>
    <row r="5" spans="1:14" ht="15" customHeight="1" x14ac:dyDescent="0.3">
      <c r="A5" s="200" t="s">
        <v>74</v>
      </c>
      <c r="B5" s="201"/>
      <c r="C5" s="67">
        <v>51.819085465274739</v>
      </c>
      <c r="D5" s="67">
        <v>50.863564560753126</v>
      </c>
      <c r="E5" s="67">
        <v>49.268655037020835</v>
      </c>
      <c r="F5" s="67">
        <v>46.524524490032888</v>
      </c>
      <c r="G5" s="67">
        <v>44.858012870079818</v>
      </c>
      <c r="H5" s="67">
        <v>43.295611962735343</v>
      </c>
    </row>
    <row r="6" spans="1:14" ht="15" customHeight="1" x14ac:dyDescent="0.3">
      <c r="A6" s="235" t="s">
        <v>75</v>
      </c>
      <c r="B6" s="147"/>
      <c r="C6" s="67">
        <v>-0.52165187316268913</v>
      </c>
      <c r="D6" s="67">
        <v>-0.95552090452161309</v>
      </c>
      <c r="E6" s="67">
        <v>-1.5949095237322908</v>
      </c>
      <c r="F6" s="67">
        <v>-2.7441305469879467</v>
      </c>
      <c r="G6" s="67">
        <v>-1.6665116199530701</v>
      </c>
      <c r="H6" s="67">
        <v>-1.5624009073444753</v>
      </c>
      <c r="J6" s="22"/>
    </row>
    <row r="7" spans="1:14" ht="15" customHeight="1" x14ac:dyDescent="0.3">
      <c r="A7" s="370" t="s">
        <v>76</v>
      </c>
      <c r="B7" s="370"/>
      <c r="C7" s="370"/>
      <c r="D7" s="370"/>
      <c r="E7" s="370"/>
      <c r="F7" s="370"/>
      <c r="G7" s="234"/>
      <c r="H7" s="234"/>
    </row>
    <row r="8" spans="1:14" ht="15" customHeight="1" x14ac:dyDescent="0.3">
      <c r="A8" s="200" t="s">
        <v>325</v>
      </c>
      <c r="B8" s="201"/>
      <c r="C8" s="67">
        <v>-0.56047907751051829</v>
      </c>
      <c r="D8" s="67">
        <v>0.35495830850155641</v>
      </c>
      <c r="E8" s="67">
        <v>0.46838544819269051</v>
      </c>
      <c r="F8" s="67">
        <v>0.87834141343833605</v>
      </c>
      <c r="G8" s="67">
        <v>1.087798872201877</v>
      </c>
      <c r="H8" s="67">
        <v>1.0594995220079289</v>
      </c>
    </row>
    <row r="9" spans="1:14" ht="15" customHeight="1" x14ac:dyDescent="0.3">
      <c r="A9" s="200" t="s">
        <v>77</v>
      </c>
      <c r="B9" s="202" t="s">
        <v>23</v>
      </c>
      <c r="C9" s="67">
        <v>1.6460169056925698</v>
      </c>
      <c r="D9" s="67">
        <v>1.3956854977747184</v>
      </c>
      <c r="E9" s="67">
        <v>1.2674870324525316</v>
      </c>
      <c r="F9" s="67">
        <v>1.1935180988296663</v>
      </c>
      <c r="G9" s="67">
        <v>1.087798872201877</v>
      </c>
      <c r="H9" s="67">
        <v>1.0594995220079289</v>
      </c>
      <c r="K9" s="16"/>
    </row>
    <row r="10" spans="1:14" ht="15" customHeight="1" x14ac:dyDescent="0.3">
      <c r="A10" s="235" t="s">
        <v>78</v>
      </c>
      <c r="B10" s="147"/>
      <c r="C10" s="67">
        <v>-1.2721448511832449</v>
      </c>
      <c r="D10" s="67">
        <v>0.33981331712469975</v>
      </c>
      <c r="E10" s="67">
        <v>0.52604565352413757</v>
      </c>
      <c r="F10" s="67">
        <v>-1.8440851167983441E-2</v>
      </c>
      <c r="G10" s="67">
        <v>1.0327098335822504</v>
      </c>
      <c r="H10" s="67">
        <v>0.88808799740854427</v>
      </c>
    </row>
    <row r="11" spans="1:14" ht="15" customHeight="1" x14ac:dyDescent="0.3">
      <c r="A11" s="235" t="s">
        <v>79</v>
      </c>
      <c r="B11" s="147"/>
      <c r="C11" s="276"/>
      <c r="D11" s="276"/>
      <c r="E11" s="276"/>
      <c r="F11" s="276"/>
      <c r="G11" s="276"/>
      <c r="H11" s="276"/>
    </row>
    <row r="12" spans="1:14" ht="15" customHeight="1" x14ac:dyDescent="0.3">
      <c r="A12" s="203" t="s">
        <v>80</v>
      </c>
      <c r="B12" s="201"/>
      <c r="C12" s="67">
        <v>-0.89102730974355582</v>
      </c>
      <c r="D12" s="67">
        <v>-0.11925726464187832</v>
      </c>
      <c r="E12" s="67">
        <v>0.41069352022594718</v>
      </c>
      <c r="F12" s="67">
        <v>0.53913368902533843</v>
      </c>
      <c r="G12" s="67">
        <v>0.53703502858167951</v>
      </c>
      <c r="H12" s="67">
        <v>0.28761445759502596</v>
      </c>
    </row>
    <row r="13" spans="1:14" ht="15" customHeight="1" x14ac:dyDescent="0.3">
      <c r="A13" s="203" t="s">
        <v>81</v>
      </c>
      <c r="B13" s="201"/>
      <c r="C13" s="67">
        <v>-0.34598678763278201</v>
      </c>
      <c r="D13" s="67">
        <v>0.52536917254949533</v>
      </c>
      <c r="E13" s="67">
        <v>0.26153008294630065</v>
      </c>
      <c r="F13" s="67">
        <v>-0.51267730424652447</v>
      </c>
      <c r="G13" s="67">
        <v>0.53628813200153214</v>
      </c>
      <c r="H13" s="67">
        <v>0.28916425704001142</v>
      </c>
    </row>
    <row r="14" spans="1:14" ht="15" customHeight="1" x14ac:dyDescent="0.3">
      <c r="A14" s="203" t="s">
        <v>82</v>
      </c>
      <c r="B14" s="201"/>
      <c r="C14" s="67">
        <v>0</v>
      </c>
      <c r="D14" s="67">
        <v>0</v>
      </c>
      <c r="E14" s="67">
        <v>0</v>
      </c>
      <c r="F14" s="67">
        <v>0</v>
      </c>
      <c r="G14" s="67">
        <v>0</v>
      </c>
      <c r="H14" s="67">
        <v>0</v>
      </c>
    </row>
    <row r="15" spans="1:14" ht="15" customHeight="1" x14ac:dyDescent="0.3">
      <c r="A15" s="203" t="s">
        <v>83</v>
      </c>
      <c r="B15" s="201"/>
      <c r="C15" s="67">
        <v>-3.5130753806907111E-2</v>
      </c>
      <c r="D15" s="67">
        <v>-6.6298590782917277E-2</v>
      </c>
      <c r="E15" s="67">
        <v>-0.14617794964811026</v>
      </c>
      <c r="F15" s="67">
        <v>-4.4897235946797398E-2</v>
      </c>
      <c r="G15" s="67">
        <v>-4.0613327000961208E-2</v>
      </c>
      <c r="H15" s="67">
        <v>0.31130928277350695</v>
      </c>
      <c r="J15" s="14"/>
      <c r="K15" s="14"/>
      <c r="L15" s="14"/>
      <c r="M15" s="14"/>
      <c r="N15" s="14"/>
    </row>
    <row r="16" spans="1:14" ht="15" customHeight="1" x14ac:dyDescent="0.3">
      <c r="A16" s="200" t="s">
        <v>84</v>
      </c>
      <c r="B16" s="201"/>
      <c r="C16" s="67">
        <v>3.2347951252186098</v>
      </c>
      <c r="D16" s="67">
        <v>2.8205339597709504</v>
      </c>
      <c r="E16" s="67">
        <v>2.6437094210130092</v>
      </c>
      <c r="F16" s="67">
        <v>2.5818195798117078</v>
      </c>
      <c r="G16" s="67">
        <v>2.4821251579161054</v>
      </c>
      <c r="H16" s="67">
        <v>2.4983762854775393</v>
      </c>
    </row>
    <row r="17" spans="1:15" ht="15" customHeight="1" x14ac:dyDescent="0.3">
      <c r="A17" s="370" t="s">
        <v>85</v>
      </c>
      <c r="B17" s="370"/>
      <c r="C17" s="370"/>
      <c r="D17" s="370"/>
      <c r="E17" s="370"/>
      <c r="F17" s="370"/>
      <c r="G17" s="234"/>
      <c r="H17" s="234"/>
    </row>
    <row r="18" spans="1:15" ht="15" customHeight="1" x14ac:dyDescent="0.3">
      <c r="A18" s="200" t="s">
        <v>86</v>
      </c>
      <c r="B18" s="204"/>
      <c r="C18" s="68">
        <v>4.9232344356405209</v>
      </c>
      <c r="D18" s="68">
        <v>5.3563790265955982</v>
      </c>
      <c r="E18" s="68">
        <v>5.3371995133954835</v>
      </c>
      <c r="F18" s="68">
        <v>4.4931251606529363</v>
      </c>
      <c r="G18" s="68">
        <v>4.7698063247802205</v>
      </c>
      <c r="H18" s="68">
        <v>4.8022003046483084</v>
      </c>
    </row>
    <row r="19" spans="1:15" ht="15" customHeight="1" x14ac:dyDescent="0.3">
      <c r="A19" s="235" t="s">
        <v>88</v>
      </c>
      <c r="B19" s="235"/>
      <c r="C19" s="67">
        <v>46.895851029634215</v>
      </c>
      <c r="D19" s="67">
        <v>45.507185534157529</v>
      </c>
      <c r="E19" s="67">
        <v>43.931455523625353</v>
      </c>
      <c r="F19" s="67">
        <v>42.031399329379951</v>
      </c>
      <c r="G19" s="67">
        <v>40.088206545299599</v>
      </c>
      <c r="H19" s="67">
        <v>38.493411658087034</v>
      </c>
    </row>
    <row r="20" spans="1:15" x14ac:dyDescent="0.3">
      <c r="A20" s="371" t="s">
        <v>87</v>
      </c>
      <c r="B20" s="371"/>
      <c r="C20" s="67">
        <v>-5.8644374201009475</v>
      </c>
      <c r="D20" s="67">
        <v>-5.2902592889358893</v>
      </c>
      <c r="E20" s="67">
        <v>-3.5501522027886532</v>
      </c>
      <c r="F20" s="67">
        <v>-1.7239977720963873</v>
      </c>
      <c r="G20" s="67">
        <v>-2.9408739151996053</v>
      </c>
      <c r="H20" s="67">
        <v>-0.92674027119776448</v>
      </c>
      <c r="I20" s="8"/>
      <c r="J20" s="8"/>
    </row>
    <row r="21" spans="1:15" ht="15" customHeight="1" x14ac:dyDescent="0.3">
      <c r="A21" s="371" t="s">
        <v>326</v>
      </c>
      <c r="B21" s="371"/>
      <c r="C21" s="67">
        <v>3.74</v>
      </c>
      <c r="D21" s="67">
        <v>2.9667212683357826</v>
      </c>
      <c r="E21" s="67">
        <v>2.4577899405017605</v>
      </c>
      <c r="F21" s="67">
        <v>1.9593212497477086</v>
      </c>
      <c r="G21" s="67">
        <v>1.8414502144434883</v>
      </c>
      <c r="H21" s="67">
        <v>1.7369099854340024</v>
      </c>
      <c r="I21" s="8"/>
      <c r="J21" s="8"/>
    </row>
    <row r="22" spans="1:15" ht="15" customHeight="1" x14ac:dyDescent="0.3">
      <c r="A22" s="205" t="s">
        <v>327</v>
      </c>
      <c r="B22" s="206"/>
      <c r="C22" s="70">
        <v>7</v>
      </c>
      <c r="D22" s="70">
        <v>7.9</v>
      </c>
      <c r="E22" s="70">
        <v>8.4</v>
      </c>
      <c r="F22" s="106" t="s">
        <v>3</v>
      </c>
      <c r="G22" s="106" t="s">
        <v>3</v>
      </c>
      <c r="H22" s="106" t="s">
        <v>3</v>
      </c>
      <c r="I22" s="8"/>
      <c r="J22" s="224"/>
      <c r="K22" s="225"/>
      <c r="L22" s="225"/>
      <c r="N22" s="5"/>
      <c r="O22" s="5"/>
    </row>
    <row r="23" spans="1:15" ht="15" customHeight="1" x14ac:dyDescent="0.3">
      <c r="A23" s="73" t="s">
        <v>487</v>
      </c>
      <c r="E23" s="369" t="s">
        <v>316</v>
      </c>
      <c r="F23" s="369"/>
      <c r="G23" s="369"/>
      <c r="H23" s="369"/>
      <c r="K23" s="228"/>
      <c r="L23" s="229"/>
      <c r="N23" s="228"/>
      <c r="O23" s="226"/>
    </row>
    <row r="24" spans="1:15" s="22" customFormat="1" ht="15" customHeight="1" x14ac:dyDescent="0.3">
      <c r="A24" s="321" t="s">
        <v>454</v>
      </c>
      <c r="C24" s="14"/>
      <c r="D24" s="14"/>
      <c r="E24" s="14"/>
      <c r="F24" s="14"/>
      <c r="G24" s="14"/>
      <c r="H24" s="14"/>
      <c r="J24" s="227"/>
      <c r="K24" s="228"/>
      <c r="L24" s="229"/>
      <c r="N24" s="228"/>
      <c r="O24" s="226"/>
    </row>
    <row r="25" spans="1:15" s="22" customFormat="1" ht="15" customHeight="1" x14ac:dyDescent="0.3">
      <c r="A25" s="321" t="s">
        <v>500</v>
      </c>
      <c r="J25" s="227"/>
      <c r="K25" s="228"/>
      <c r="L25" s="229"/>
      <c r="N25" s="228"/>
      <c r="O25" s="226"/>
    </row>
    <row r="26" spans="1:15" x14ac:dyDescent="0.3">
      <c r="A26" s="22"/>
      <c r="B26" s="22"/>
      <c r="C26" s="22"/>
      <c r="D26" s="22"/>
      <c r="E26" s="22"/>
      <c r="F26" s="22"/>
      <c r="H26" s="22"/>
      <c r="J26" s="227"/>
      <c r="K26" s="228"/>
      <c r="L26" s="229"/>
      <c r="N26" s="228"/>
      <c r="O26" s="226"/>
    </row>
    <row r="27" spans="1:15" ht="17.25" thickBot="1" x14ac:dyDescent="0.35">
      <c r="A27" s="360" t="s">
        <v>246</v>
      </c>
      <c r="B27" s="360"/>
      <c r="C27" s="360"/>
      <c r="D27" s="360"/>
      <c r="E27" s="360"/>
      <c r="F27" s="360"/>
      <c r="G27" s="360"/>
      <c r="H27" s="360"/>
      <c r="J27" s="227"/>
      <c r="K27" s="228"/>
      <c r="L27" s="229"/>
      <c r="N27" s="228"/>
      <c r="O27" s="226"/>
    </row>
    <row r="28" spans="1:15" x14ac:dyDescent="0.3">
      <c r="A28" s="106"/>
      <c r="B28" s="106" t="s">
        <v>168</v>
      </c>
      <c r="C28" s="107">
        <f>C4</f>
        <v>2016</v>
      </c>
      <c r="D28" s="107">
        <f t="shared" ref="D28:H28" si="0">D4</f>
        <v>2017</v>
      </c>
      <c r="E28" s="107">
        <f t="shared" si="0"/>
        <v>2018</v>
      </c>
      <c r="F28" s="107">
        <f t="shared" si="0"/>
        <v>2019</v>
      </c>
      <c r="G28" s="107">
        <f t="shared" si="0"/>
        <v>2020</v>
      </c>
      <c r="H28" s="107">
        <f t="shared" si="0"/>
        <v>2021</v>
      </c>
      <c r="J28" s="227"/>
      <c r="K28" s="228"/>
      <c r="L28" s="229"/>
      <c r="N28" s="228"/>
      <c r="O28" s="226"/>
    </row>
    <row r="29" spans="1:15" x14ac:dyDescent="0.3">
      <c r="A29" s="4" t="s">
        <v>169</v>
      </c>
      <c r="B29" s="24"/>
      <c r="C29" s="67">
        <f t="shared" ref="C29:H29" si="1">C5</f>
        <v>51.819085465274739</v>
      </c>
      <c r="D29" s="67">
        <f t="shared" si="1"/>
        <v>50.863564560753126</v>
      </c>
      <c r="E29" s="67">
        <f t="shared" si="1"/>
        <v>49.268655037020835</v>
      </c>
      <c r="F29" s="67">
        <f t="shared" si="1"/>
        <v>46.524524490032888</v>
      </c>
      <c r="G29" s="67">
        <f t="shared" si="1"/>
        <v>44.858012870079818</v>
      </c>
      <c r="H29" s="67">
        <f t="shared" si="1"/>
        <v>43.295611962735343</v>
      </c>
    </row>
    <row r="30" spans="1:15" x14ac:dyDescent="0.3">
      <c r="A30" s="40" t="s">
        <v>170</v>
      </c>
      <c r="B30" s="25"/>
      <c r="C30" s="67">
        <f t="shared" ref="C30:H30" si="2">C6</f>
        <v>-0.52165187316268913</v>
      </c>
      <c r="D30" s="67">
        <f>D6</f>
        <v>-0.95552090452161309</v>
      </c>
      <c r="E30" s="67">
        <f t="shared" si="2"/>
        <v>-1.5949095237322908</v>
      </c>
      <c r="F30" s="67">
        <f t="shared" si="2"/>
        <v>-2.7441305469879467</v>
      </c>
      <c r="G30" s="67">
        <f t="shared" ref="G30" si="3">G6</f>
        <v>-1.6665116199530701</v>
      </c>
      <c r="H30" s="67">
        <f t="shared" si="2"/>
        <v>-1.5624009073444753</v>
      </c>
    </row>
    <row r="31" spans="1:15" x14ac:dyDescent="0.3">
      <c r="A31" s="370" t="s">
        <v>178</v>
      </c>
      <c r="B31" s="370"/>
      <c r="C31" s="370"/>
      <c r="D31" s="370"/>
      <c r="E31" s="370"/>
      <c r="F31" s="370"/>
      <c r="G31" s="221"/>
      <c r="H31" s="108"/>
    </row>
    <row r="32" spans="1:15" x14ac:dyDescent="0.3">
      <c r="A32" s="3" t="s">
        <v>453</v>
      </c>
      <c r="B32" s="24"/>
      <c r="C32" s="67">
        <f>C8</f>
        <v>-0.56047907751051829</v>
      </c>
      <c r="D32" s="67">
        <f t="shared" ref="D32:H32" si="4">D8</f>
        <v>0.35495830850155641</v>
      </c>
      <c r="E32" s="67">
        <f t="shared" si="4"/>
        <v>0.46838544819269051</v>
      </c>
      <c r="F32" s="67">
        <f t="shared" si="4"/>
        <v>0.87834141343833605</v>
      </c>
      <c r="G32" s="67">
        <f t="shared" ref="G32" si="5">G8</f>
        <v>1.087798872201877</v>
      </c>
      <c r="H32" s="67">
        <f t="shared" si="4"/>
        <v>1.0594995220079289</v>
      </c>
    </row>
    <row r="33" spans="1:8" x14ac:dyDescent="0.3">
      <c r="A33" s="3" t="s">
        <v>440</v>
      </c>
      <c r="B33" s="2" t="s">
        <v>23</v>
      </c>
      <c r="C33" s="67">
        <f t="shared" ref="C33:H33" si="6">C9</f>
        <v>1.6460169056925698</v>
      </c>
      <c r="D33" s="67">
        <f t="shared" si="6"/>
        <v>1.3956854977747184</v>
      </c>
      <c r="E33" s="67">
        <f t="shared" si="6"/>
        <v>1.2674870324525316</v>
      </c>
      <c r="F33" s="67">
        <f t="shared" si="6"/>
        <v>1.1935180988296663</v>
      </c>
      <c r="G33" s="67">
        <f t="shared" ref="G33" si="7">G9</f>
        <v>1.087798872201877</v>
      </c>
      <c r="H33" s="67">
        <f t="shared" si="6"/>
        <v>1.0594995220079289</v>
      </c>
    </row>
    <row r="34" spans="1:8" x14ac:dyDescent="0.3">
      <c r="A34" s="40" t="s">
        <v>171</v>
      </c>
      <c r="B34" s="25"/>
      <c r="C34" s="67">
        <f t="shared" ref="C34:H34" si="8">C10</f>
        <v>-1.2721448511832449</v>
      </c>
      <c r="D34" s="67">
        <f t="shared" si="8"/>
        <v>0.33981331712469975</v>
      </c>
      <c r="E34" s="67">
        <f t="shared" si="8"/>
        <v>0.52604565352413757</v>
      </c>
      <c r="F34" s="67">
        <f t="shared" si="8"/>
        <v>-1.8440851167983441E-2</v>
      </c>
      <c r="G34" s="67">
        <f t="shared" ref="G34" si="9">G10</f>
        <v>1.0327098335822504</v>
      </c>
      <c r="H34" s="67">
        <f t="shared" si="8"/>
        <v>0.88808799740854427</v>
      </c>
    </row>
    <row r="35" spans="1:8" x14ac:dyDescent="0.3">
      <c r="A35" s="40" t="s">
        <v>172</v>
      </c>
      <c r="B35" s="25"/>
      <c r="C35" s="67">
        <f t="shared" ref="C35:H35" si="10">C11</f>
        <v>0</v>
      </c>
      <c r="D35" s="67">
        <f t="shared" si="10"/>
        <v>0</v>
      </c>
      <c r="E35" s="67">
        <f t="shared" si="10"/>
        <v>0</v>
      </c>
      <c r="F35" s="67">
        <f t="shared" si="10"/>
        <v>0</v>
      </c>
      <c r="G35" s="67">
        <f t="shared" ref="G35" si="11">G11</f>
        <v>0</v>
      </c>
      <c r="H35" s="67">
        <f t="shared" si="10"/>
        <v>0</v>
      </c>
    </row>
    <row r="36" spans="1:8" x14ac:dyDescent="0.3">
      <c r="A36" s="41" t="s">
        <v>173</v>
      </c>
      <c r="B36" s="24"/>
      <c r="C36" s="67">
        <f t="shared" ref="C36:H36" si="12">C12</f>
        <v>-0.89102730974355582</v>
      </c>
      <c r="D36" s="67">
        <f t="shared" si="12"/>
        <v>-0.11925726464187832</v>
      </c>
      <c r="E36" s="67">
        <f t="shared" si="12"/>
        <v>0.41069352022594718</v>
      </c>
      <c r="F36" s="67">
        <f t="shared" si="12"/>
        <v>0.53913368902533843</v>
      </c>
      <c r="G36" s="67">
        <f t="shared" ref="G36" si="13">G12</f>
        <v>0.53703502858167951</v>
      </c>
      <c r="H36" s="67">
        <f t="shared" si="12"/>
        <v>0.28761445759502596</v>
      </c>
    </row>
    <row r="37" spans="1:8" x14ac:dyDescent="0.3">
      <c r="A37" s="41" t="s">
        <v>174</v>
      </c>
      <c r="B37" s="24"/>
      <c r="C37" s="67">
        <f t="shared" ref="C37:H37" si="14">C13</f>
        <v>-0.34598678763278201</v>
      </c>
      <c r="D37" s="67">
        <f t="shared" si="14"/>
        <v>0.52536917254949533</v>
      </c>
      <c r="E37" s="67">
        <f t="shared" si="14"/>
        <v>0.26153008294630065</v>
      </c>
      <c r="F37" s="67">
        <f t="shared" si="14"/>
        <v>-0.51267730424652447</v>
      </c>
      <c r="G37" s="67">
        <f t="shared" ref="G37" si="15">G13</f>
        <v>0.53628813200153214</v>
      </c>
      <c r="H37" s="67">
        <f t="shared" si="14"/>
        <v>0.28916425704001142</v>
      </c>
    </row>
    <row r="38" spans="1:8" x14ac:dyDescent="0.3">
      <c r="A38" s="42" t="s">
        <v>175</v>
      </c>
      <c r="B38" s="24"/>
      <c r="C38" s="67">
        <f t="shared" ref="C38:H38" si="16">C14</f>
        <v>0</v>
      </c>
      <c r="D38" s="67">
        <f t="shared" si="16"/>
        <v>0</v>
      </c>
      <c r="E38" s="67">
        <f t="shared" si="16"/>
        <v>0</v>
      </c>
      <c r="F38" s="67">
        <f t="shared" si="16"/>
        <v>0</v>
      </c>
      <c r="G38" s="67">
        <f t="shared" ref="G38" si="17">G14</f>
        <v>0</v>
      </c>
      <c r="H38" s="67">
        <f t="shared" si="16"/>
        <v>0</v>
      </c>
    </row>
    <row r="39" spans="1:8" x14ac:dyDescent="0.3">
      <c r="A39" s="41" t="s">
        <v>176</v>
      </c>
      <c r="B39" s="24"/>
      <c r="C39" s="67">
        <f t="shared" ref="C39:H39" si="18">C15</f>
        <v>-3.5130753806907111E-2</v>
      </c>
      <c r="D39" s="67">
        <f t="shared" si="18"/>
        <v>-6.6298590782917277E-2</v>
      </c>
      <c r="E39" s="67">
        <f t="shared" si="18"/>
        <v>-0.14617794964811026</v>
      </c>
      <c r="F39" s="67">
        <f t="shared" si="18"/>
        <v>-4.4897235946797398E-2</v>
      </c>
      <c r="G39" s="67">
        <f t="shared" ref="G39" si="19">G15</f>
        <v>-4.0613327000961208E-2</v>
      </c>
      <c r="H39" s="67">
        <f t="shared" si="18"/>
        <v>0.31130928277350695</v>
      </c>
    </row>
    <row r="40" spans="1:8" x14ac:dyDescent="0.3">
      <c r="A40" s="3" t="s">
        <v>177</v>
      </c>
      <c r="B40" s="24"/>
      <c r="C40" s="67">
        <f>C16</f>
        <v>3.2347951252186098</v>
      </c>
      <c r="D40" s="67">
        <f t="shared" ref="D40:H40" si="20">D16</f>
        <v>2.8205339597709504</v>
      </c>
      <c r="E40" s="67">
        <f t="shared" si="20"/>
        <v>2.6437094210130092</v>
      </c>
      <c r="F40" s="67">
        <f t="shared" si="20"/>
        <v>2.5818195798117078</v>
      </c>
      <c r="G40" s="67">
        <f t="shared" ref="G40" si="21">G16</f>
        <v>2.4821251579161054</v>
      </c>
      <c r="H40" s="67">
        <f t="shared" si="20"/>
        <v>2.4983762854775393</v>
      </c>
    </row>
    <row r="41" spans="1:8" x14ac:dyDescent="0.3">
      <c r="A41" s="370" t="s">
        <v>179</v>
      </c>
      <c r="B41" s="370"/>
      <c r="C41" s="370"/>
      <c r="D41" s="370"/>
      <c r="E41" s="370"/>
      <c r="F41" s="370"/>
      <c r="G41" s="221"/>
      <c r="H41" s="108"/>
    </row>
    <row r="42" spans="1:8" x14ac:dyDescent="0.3">
      <c r="A42" s="3" t="s">
        <v>180</v>
      </c>
      <c r="B42" s="23"/>
      <c r="C42" s="68">
        <f>C18</f>
        <v>4.9232344356405209</v>
      </c>
      <c r="D42" s="68">
        <f t="shared" ref="D42:H42" si="22">D18</f>
        <v>5.3563790265955982</v>
      </c>
      <c r="E42" s="68">
        <f t="shared" si="22"/>
        <v>5.3371995133954835</v>
      </c>
      <c r="F42" s="68">
        <f t="shared" si="22"/>
        <v>4.4931251606529363</v>
      </c>
      <c r="G42" s="68">
        <f t="shared" ref="G42" si="23">G18</f>
        <v>4.7698063247802205</v>
      </c>
      <c r="H42" s="68">
        <f t="shared" si="22"/>
        <v>4.8022003046483084</v>
      </c>
    </row>
    <row r="43" spans="1:8" x14ac:dyDescent="0.3">
      <c r="A43" s="43" t="s">
        <v>181</v>
      </c>
      <c r="B43" s="39"/>
      <c r="C43" s="68">
        <f t="shared" ref="C43:H43" si="24">C19</f>
        <v>46.895851029634215</v>
      </c>
      <c r="D43" s="68">
        <f t="shared" si="24"/>
        <v>45.507185534157529</v>
      </c>
      <c r="E43" s="68">
        <f t="shared" si="24"/>
        <v>43.931455523625353</v>
      </c>
      <c r="F43" s="68">
        <f t="shared" si="24"/>
        <v>42.031399329379951</v>
      </c>
      <c r="G43" s="68">
        <f t="shared" ref="G43" si="25">G19</f>
        <v>40.088206545299599</v>
      </c>
      <c r="H43" s="68">
        <f t="shared" si="24"/>
        <v>38.493411658087034</v>
      </c>
    </row>
    <row r="44" spans="1:8" x14ac:dyDescent="0.3">
      <c r="A44" s="375" t="s">
        <v>182</v>
      </c>
      <c r="B44" s="375"/>
      <c r="C44" s="68">
        <f t="shared" ref="C44:H44" si="26">C20</f>
        <v>-5.8644374201009475</v>
      </c>
      <c r="D44" s="68">
        <f t="shared" si="26"/>
        <v>-5.2902592889358893</v>
      </c>
      <c r="E44" s="68">
        <f t="shared" si="26"/>
        <v>-3.5501522027886532</v>
      </c>
      <c r="F44" s="68">
        <f t="shared" si="26"/>
        <v>-1.7239977720963873</v>
      </c>
      <c r="G44" s="68">
        <f t="shared" ref="G44" si="27">G20</f>
        <v>-2.9408739151996053</v>
      </c>
      <c r="H44" s="68">
        <f t="shared" si="26"/>
        <v>-0.92674027119776448</v>
      </c>
    </row>
    <row r="45" spans="1:8" x14ac:dyDescent="0.3">
      <c r="A45" s="375" t="s">
        <v>452</v>
      </c>
      <c r="B45" s="375"/>
      <c r="C45" s="68">
        <f>C21</f>
        <v>3.74</v>
      </c>
      <c r="D45" s="68">
        <f t="shared" ref="D45:H45" si="28">D21</f>
        <v>2.9667212683357826</v>
      </c>
      <c r="E45" s="68">
        <f t="shared" si="28"/>
        <v>2.4577899405017605</v>
      </c>
      <c r="F45" s="68">
        <f t="shared" si="28"/>
        <v>1.9593212497477086</v>
      </c>
      <c r="G45" s="68">
        <f t="shared" ref="G45" si="29">G21</f>
        <v>1.8414502144434883</v>
      </c>
      <c r="H45" s="68">
        <f t="shared" si="28"/>
        <v>1.7369099854340024</v>
      </c>
    </row>
    <row r="46" spans="1:8" x14ac:dyDescent="0.3">
      <c r="A46" s="109" t="s">
        <v>451</v>
      </c>
      <c r="B46" s="110"/>
      <c r="C46" s="111">
        <f t="shared" ref="C46:H46" si="30">C22</f>
        <v>7</v>
      </c>
      <c r="D46" s="111">
        <f t="shared" si="30"/>
        <v>7.9</v>
      </c>
      <c r="E46" s="111">
        <f t="shared" si="30"/>
        <v>8.4</v>
      </c>
      <c r="F46" s="111" t="str">
        <f t="shared" si="30"/>
        <v>-</v>
      </c>
      <c r="G46" s="111" t="str">
        <f t="shared" ref="G46" si="31">G22</f>
        <v>-</v>
      </c>
      <c r="H46" s="111" t="str">
        <f t="shared" si="30"/>
        <v>-</v>
      </c>
    </row>
    <row r="47" spans="1:8" x14ac:dyDescent="0.3">
      <c r="A47" s="373" t="s">
        <v>488</v>
      </c>
      <c r="B47" s="373"/>
      <c r="C47" s="373"/>
      <c r="D47" s="373"/>
      <c r="E47" s="374" t="s">
        <v>317</v>
      </c>
      <c r="F47" s="374"/>
      <c r="G47" s="374"/>
      <c r="H47" s="374"/>
    </row>
    <row r="48" spans="1:8" x14ac:dyDescent="0.3">
      <c r="A48" s="372" t="s">
        <v>455</v>
      </c>
      <c r="B48" s="372"/>
      <c r="C48" s="372"/>
      <c r="D48" s="372"/>
    </row>
    <row r="49" spans="1:10" s="22" customFormat="1" x14ac:dyDescent="0.3">
      <c r="A49" s="321" t="s">
        <v>499</v>
      </c>
      <c r="B49" s="321"/>
      <c r="C49" s="321"/>
      <c r="D49" s="321"/>
    </row>
    <row r="50" spans="1:10" x14ac:dyDescent="0.3">
      <c r="C50" s="5"/>
      <c r="D50" s="5"/>
      <c r="E50" s="5"/>
      <c r="F50" s="5"/>
      <c r="G50" s="5"/>
      <c r="H50" s="5"/>
    </row>
    <row r="51" spans="1:10" x14ac:dyDescent="0.3">
      <c r="C51" s="21"/>
      <c r="D51" s="21"/>
      <c r="E51" s="21"/>
      <c r="F51" s="21"/>
      <c r="G51" s="21"/>
      <c r="H51" s="21"/>
      <c r="J51" s="22"/>
    </row>
    <row r="52" spans="1:10" x14ac:dyDescent="0.3">
      <c r="C52" s="14"/>
      <c r="D52" s="14"/>
      <c r="E52" s="14"/>
      <c r="F52" s="14"/>
      <c r="G52" s="14"/>
      <c r="H52" s="14"/>
    </row>
    <row r="53" spans="1:10" x14ac:dyDescent="0.3">
      <c r="C53" s="5"/>
      <c r="D53" s="5"/>
      <c r="E53" s="5"/>
      <c r="F53" s="5"/>
      <c r="G53" s="5"/>
      <c r="H53" s="5"/>
      <c r="I53" s="5"/>
    </row>
    <row r="54" spans="1:10" x14ac:dyDescent="0.3">
      <c r="C54" s="16"/>
      <c r="D54" s="16"/>
      <c r="E54" s="16"/>
      <c r="F54" s="16"/>
      <c r="G54" s="16"/>
      <c r="H54" s="16"/>
      <c r="I54" s="16"/>
    </row>
    <row r="55" spans="1:10" x14ac:dyDescent="0.3">
      <c r="D55" s="22"/>
      <c r="E55" s="22"/>
      <c r="F55" s="22"/>
      <c r="H55" s="22"/>
      <c r="I55" s="22"/>
    </row>
    <row r="56" spans="1:10" x14ac:dyDescent="0.3">
      <c r="A56" s="22"/>
      <c r="B56" s="22"/>
      <c r="C56" s="21"/>
      <c r="D56" s="21"/>
      <c r="E56" s="21"/>
      <c r="F56" s="21"/>
      <c r="G56" s="21"/>
      <c r="H56" s="21"/>
      <c r="I56" s="14"/>
    </row>
    <row r="57" spans="1:10" x14ac:dyDescent="0.3">
      <c r="A57" s="22"/>
      <c r="B57" s="22"/>
      <c r="C57" s="14"/>
      <c r="D57" s="14"/>
      <c r="E57" s="14"/>
      <c r="F57" s="14"/>
      <c r="G57" s="14"/>
      <c r="H57" s="14"/>
      <c r="I57" s="14"/>
      <c r="J57" s="22"/>
    </row>
    <row r="58" spans="1:10" x14ac:dyDescent="0.3">
      <c r="A58" s="22"/>
      <c r="C58" s="22"/>
      <c r="D58" s="22"/>
      <c r="H58" s="22"/>
      <c r="I58" s="22"/>
    </row>
    <row r="59" spans="1:10" x14ac:dyDescent="0.3">
      <c r="A59" s="22"/>
      <c r="D59" s="22"/>
      <c r="E59" s="22"/>
      <c r="F59" s="22"/>
      <c r="H59" s="22"/>
      <c r="I59" s="22"/>
    </row>
    <row r="60" spans="1:10" x14ac:dyDescent="0.3">
      <c r="A60" s="22"/>
      <c r="D60" s="16"/>
      <c r="E60" s="16"/>
      <c r="F60" s="16"/>
      <c r="G60" s="16"/>
      <c r="H60" s="16"/>
      <c r="I60" s="16"/>
    </row>
    <row r="61" spans="1:10" s="22" customFormat="1" x14ac:dyDescent="0.3">
      <c r="D61" s="12"/>
      <c r="E61" s="12"/>
      <c r="F61" s="12"/>
      <c r="G61" s="12"/>
      <c r="H61" s="12"/>
      <c r="I61" s="12"/>
    </row>
    <row r="62" spans="1:10" x14ac:dyDescent="0.3">
      <c r="A62" s="22"/>
      <c r="D62" s="16"/>
      <c r="E62" s="16"/>
      <c r="F62" s="16"/>
      <c r="G62" s="16"/>
      <c r="H62" s="16"/>
      <c r="I62" s="16"/>
    </row>
    <row r="63" spans="1:10" x14ac:dyDescent="0.3">
      <c r="A63" s="22"/>
      <c r="D63" s="16"/>
      <c r="E63" s="16"/>
      <c r="F63" s="16"/>
      <c r="G63" s="16"/>
      <c r="H63" s="16"/>
      <c r="I63" s="16"/>
    </row>
    <row r="64" spans="1:10" x14ac:dyDescent="0.3">
      <c r="A64" s="22"/>
      <c r="D64" s="16"/>
      <c r="E64" s="16"/>
      <c r="F64" s="16"/>
      <c r="G64" s="16"/>
      <c r="H64" s="16"/>
      <c r="I64" s="16"/>
    </row>
  </sheetData>
  <mergeCells count="16">
    <mergeCell ref="A48:D48"/>
    <mergeCell ref="A47:D47"/>
    <mergeCell ref="E47:H47"/>
    <mergeCell ref="A31:F31"/>
    <mergeCell ref="A41:F41"/>
    <mergeCell ref="A44:B44"/>
    <mergeCell ref="A45:B45"/>
    <mergeCell ref="A3:D3"/>
    <mergeCell ref="E3:H3"/>
    <mergeCell ref="A27:D27"/>
    <mergeCell ref="E27:H27"/>
    <mergeCell ref="E23:H23"/>
    <mergeCell ref="A7:F7"/>
    <mergeCell ref="A17:F17"/>
    <mergeCell ref="A20:B20"/>
    <mergeCell ref="A21:B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14</vt:i4>
      </vt:variant>
      <vt:variant>
        <vt:lpstr>Pomenované rozsahy</vt:lpstr>
      </vt:variant>
      <vt:variant>
        <vt:i4>1</vt:i4>
      </vt:variant>
    </vt:vector>
  </HeadingPairs>
  <TitlesOfParts>
    <vt:vector size="15" baseType="lpstr">
      <vt:lpstr>1a</vt:lpstr>
      <vt:lpstr>1b</vt:lpstr>
      <vt:lpstr>1c</vt:lpstr>
      <vt:lpstr>1d</vt:lpstr>
      <vt:lpstr>Tab 2a</vt:lpstr>
      <vt:lpstr>Tab2b</vt:lpstr>
      <vt:lpstr>Tab2c</vt:lpstr>
      <vt:lpstr>Tab3</vt:lpstr>
      <vt:lpstr>Tab4</vt:lpstr>
      <vt:lpstr>Tab5</vt:lpstr>
      <vt:lpstr>Tab6</vt:lpstr>
      <vt:lpstr>Tab7</vt:lpstr>
      <vt:lpstr>Tab7a</vt:lpstr>
      <vt:lpstr>Tab 8</vt:lpstr>
      <vt:lpstr>'Tab6'!_Toc353467014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Havlat Michal</dc:creator>
  <cp:lastModifiedBy>Jakub Peter</cp:lastModifiedBy>
  <cp:lastPrinted>2015-04-15T08:25:15Z</cp:lastPrinted>
  <dcterms:created xsi:type="dcterms:W3CDTF">2013-03-07T16:13:23Z</dcterms:created>
  <dcterms:modified xsi:type="dcterms:W3CDTF">2018-04-25T09:41:52Z</dcterms:modified>
</cp:coreProperties>
</file>